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 Analytics Work\MTBs\"/>
    </mc:Choice>
  </mc:AlternateContent>
  <bookViews>
    <workbookView xWindow="60" yWindow="15" windowWidth="12240" windowHeight="7635" tabRatio="846"/>
  </bookViews>
  <sheets>
    <sheet name="General" sheetId="40" r:id="rId1"/>
    <sheet name="Balance Sheet" sheetId="37" r:id="rId2"/>
    <sheet name="StatCompIncome" sheetId="38" r:id="rId3"/>
    <sheet name="Remittance" sheetId="46" r:id="rId4"/>
    <sheet name="Growth Assessment" sheetId="47" r:id="rId5"/>
    <sheet name="Services Provided " sheetId="48" r:id="rId6"/>
    <sheet name="Consistency Checks" sheetId="41" r:id="rId7"/>
    <sheet name="Drop-Down List Info" sheetId="45" state="hidden" r:id="rId8"/>
    <sheet name="Sheet2" sheetId="43" state="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BankName">[1]Codes!$A$1:$A$20</definedName>
    <definedName name="Country">[1]Codes!$H$2:$H$230</definedName>
    <definedName name="CU_Names">[2]CU_Codes!$A$1:$A$13</definedName>
    <definedName name="CurrencyType">[1]Codes!$D$12:$D$13</definedName>
    <definedName name="DataTypes" localSheetId="3">#REF!</definedName>
    <definedName name="DataTypes" localSheetId="5">#REF!</definedName>
    <definedName name="DataTypes">#REF!</definedName>
    <definedName name="FormA" localSheetId="3">#REF!</definedName>
    <definedName name="FormA" localSheetId="5">#REF!</definedName>
    <definedName name="FormA">#REF!</definedName>
    <definedName name="InvestmentLevel">[1]Codes!$F$2:$F$5</definedName>
    <definedName name="InvestmentType">[1]Codes!$E$2:$E$4</definedName>
    <definedName name="Names">[3]CU_Codes!$A$1:$A$13</definedName>
    <definedName name="_xlnm.Print_Area" localSheetId="1">'Balance Sheet'!$C$6:$K$45</definedName>
    <definedName name="RelatedParty">[1]Codes!$D$2:$D$3</definedName>
    <definedName name="rng3rdPartyDeposits" localSheetId="3">#REF!</definedName>
    <definedName name="rng3rdPartyDeposits" localSheetId="5">#REF!</definedName>
    <definedName name="rng3rdPartyDeposits">#REF!</definedName>
    <definedName name="rngBalanceSheet" localSheetId="3">#REF!,#REF!,#REF!,#REF!,#REF!,#REF!,#REF!,#REF!,#REF!,#REF!,#REF!</definedName>
    <definedName name="rngBalanceSheet" localSheetId="5">#REF!,#REF!,#REF!,#REF!,#REF!,#REF!,#REF!,#REF!,#REF!,#REF!,#REF!</definedName>
    <definedName name="rngBalanceSheet">#REF!,#REF!,#REF!,#REF!,#REF!,#REF!,#REF!,#REF!,#REF!,#REF!,#REF!</definedName>
    <definedName name="rngBSD2TotalAssets" localSheetId="3">#REF!</definedName>
    <definedName name="rngBSD2TotalAssets" localSheetId="5">#REF!</definedName>
    <definedName name="rngBSD2TotalAssets">#REF!</definedName>
    <definedName name="rngBSD2TotalLiabilities" localSheetId="3">#REF!</definedName>
    <definedName name="rngBSD2TotalLiabilities" localSheetId="5">#REF!</definedName>
    <definedName name="rngBSD2TotalLiabilities">#REF!</definedName>
    <definedName name="rngCapital" localSheetId="3">#REF!,#REF!,#REF!,#REF!</definedName>
    <definedName name="rngCapital" localSheetId="5">#REF!,#REF!,#REF!,#REF!</definedName>
    <definedName name="rngCapital">#REF!,#REF!,#REF!,#REF!</definedName>
    <definedName name="rngChartBSDI" localSheetId="3">#REF!</definedName>
    <definedName name="rngChartBSDI" localSheetId="5">#REF!</definedName>
    <definedName name="rngChartBSDI">#REF!</definedName>
    <definedName name="rngCurr1" localSheetId="3">#REF!</definedName>
    <definedName name="rngCurr1" localSheetId="5">#REF!</definedName>
    <definedName name="rngCurr1">#REF!</definedName>
    <definedName name="rngCurr1_Rsk_Eq_Assets" localSheetId="3">#REF!</definedName>
    <definedName name="rngCurr1_Rsk_Eq_Assets" localSheetId="5">#REF!</definedName>
    <definedName name="rngCurr1_Rsk_Eq_Assets">#REF!</definedName>
    <definedName name="rngCurr10" localSheetId="3">#REF!</definedName>
    <definedName name="rngCurr10" localSheetId="5">#REF!</definedName>
    <definedName name="rngCurr10">#REF!</definedName>
    <definedName name="rngCurr10_Rsk_Eq_Assets" localSheetId="3">#REF!</definedName>
    <definedName name="rngCurr10_Rsk_Eq_Assets" localSheetId="5">#REF!</definedName>
    <definedName name="rngCurr10_Rsk_Eq_Assets">#REF!</definedName>
    <definedName name="rngCurr10TotCapital" localSheetId="3">#REF!</definedName>
    <definedName name="rngCurr10TotCapital" localSheetId="5">#REF!</definedName>
    <definedName name="rngCurr10TotCapital">#REF!</definedName>
    <definedName name="rngCurr1TotCapital" localSheetId="3">#REF!</definedName>
    <definedName name="rngCurr1TotCapital" localSheetId="5">#REF!</definedName>
    <definedName name="rngCurr1TotCapital">#REF!</definedName>
    <definedName name="rngCurr2" localSheetId="3">#REF!</definedName>
    <definedName name="rngCurr2" localSheetId="5">#REF!</definedName>
    <definedName name="rngCurr2">#REF!</definedName>
    <definedName name="rngCurr2_Rsk_Eq_Assets" localSheetId="3">#REF!</definedName>
    <definedName name="rngCurr2_Rsk_Eq_Assets" localSheetId="5">#REF!</definedName>
    <definedName name="rngCurr2_Rsk_Eq_Assets">#REF!</definedName>
    <definedName name="rngCurr2TotCapital" localSheetId="3">#REF!</definedName>
    <definedName name="rngCurr2TotCapital" localSheetId="5">#REF!</definedName>
    <definedName name="rngCurr2TotCapital">#REF!</definedName>
    <definedName name="rngCurr3" localSheetId="3">#REF!</definedName>
    <definedName name="rngCurr3" localSheetId="5">#REF!</definedName>
    <definedName name="rngCurr3">#REF!</definedName>
    <definedName name="rngCurr3_Rsk_Eq_Assets" localSheetId="3">#REF!</definedName>
    <definedName name="rngCurr3_Rsk_Eq_Assets" localSheetId="5">#REF!</definedName>
    <definedName name="rngCurr3_Rsk_Eq_Assets">#REF!</definedName>
    <definedName name="rngCurr3TotCapital" localSheetId="3">#REF!</definedName>
    <definedName name="rngCurr3TotCapital" localSheetId="5">#REF!</definedName>
    <definedName name="rngCurr3TotCapital">#REF!</definedName>
    <definedName name="rngCurr4" localSheetId="3">#REF!</definedName>
    <definedName name="rngCurr4" localSheetId="5">#REF!</definedName>
    <definedName name="rngCurr4">#REF!</definedName>
    <definedName name="rngCurr4_Rsk_Eq_Assets" localSheetId="3">#REF!</definedName>
    <definedName name="rngCurr4_Rsk_Eq_Assets" localSheetId="5">#REF!</definedName>
    <definedName name="rngCurr4_Rsk_Eq_Assets">#REF!</definedName>
    <definedName name="rngCurr4TotCapital" localSheetId="3">#REF!</definedName>
    <definedName name="rngCurr4TotCapital" localSheetId="5">#REF!</definedName>
    <definedName name="rngCurr4TotCapital">#REF!</definedName>
    <definedName name="rngCurr5" localSheetId="3">#REF!</definedName>
    <definedName name="rngCurr5" localSheetId="5">#REF!</definedName>
    <definedName name="rngCurr5">#REF!</definedName>
    <definedName name="rngCurr5_Rsk_Eq_Assets" localSheetId="3">#REF!</definedName>
    <definedName name="rngCurr5_Rsk_Eq_Assets" localSheetId="5">#REF!</definedName>
    <definedName name="rngCurr5_Rsk_Eq_Assets">#REF!</definedName>
    <definedName name="rngCurr5TotCapital" localSheetId="3">#REF!</definedName>
    <definedName name="rngCurr5TotCapital" localSheetId="5">#REF!</definedName>
    <definedName name="rngCurr5TotCapital">#REF!</definedName>
    <definedName name="rngCurr6" localSheetId="3">#REF!</definedName>
    <definedName name="rngCurr6" localSheetId="5">#REF!</definedName>
    <definedName name="rngCurr6">#REF!</definedName>
    <definedName name="rngCurr6_Rsk_Eq_Assets" localSheetId="3">#REF!</definedName>
    <definedName name="rngCurr6_Rsk_Eq_Assets" localSheetId="5">#REF!</definedName>
    <definedName name="rngCurr6_Rsk_Eq_Assets">#REF!</definedName>
    <definedName name="rngCurr6TotCapital" localSheetId="3">#REF!</definedName>
    <definedName name="rngCurr6TotCapital" localSheetId="5">#REF!</definedName>
    <definedName name="rngCurr6TotCapital">#REF!</definedName>
    <definedName name="rngCurr7" localSheetId="3">#REF!</definedName>
    <definedName name="rngCurr7" localSheetId="5">#REF!</definedName>
    <definedName name="rngCurr7">#REF!</definedName>
    <definedName name="rngCurr7_Rsk_Eq_Assets" localSheetId="3">#REF!</definedName>
    <definedName name="rngCurr7_Rsk_Eq_Assets" localSheetId="5">#REF!</definedName>
    <definedName name="rngCurr7_Rsk_Eq_Assets">#REF!</definedName>
    <definedName name="rngCurr7TotCapital" localSheetId="3">#REF!</definedName>
    <definedName name="rngCurr7TotCapital" localSheetId="5">#REF!</definedName>
    <definedName name="rngCurr7TotCapital">#REF!</definedName>
    <definedName name="rngCurr8" localSheetId="3">#REF!</definedName>
    <definedName name="rngCurr8" localSheetId="5">#REF!</definedName>
    <definedName name="rngCurr8">#REF!</definedName>
    <definedName name="rngCurr8_Rsk_Eq_Assets" localSheetId="3">#REF!</definedName>
    <definedName name="rngCurr8_Rsk_Eq_Assets" localSheetId="5">#REF!</definedName>
    <definedName name="rngCurr8_Rsk_Eq_Assets">#REF!</definedName>
    <definedName name="rngCurr8TotCapital" localSheetId="3">#REF!</definedName>
    <definedName name="rngCurr8TotCapital" localSheetId="5">#REF!</definedName>
    <definedName name="rngCurr8TotCapital">#REF!</definedName>
    <definedName name="rngCurr9" localSheetId="3">#REF!</definedName>
    <definedName name="rngCurr9" localSheetId="5">#REF!</definedName>
    <definedName name="rngCurr9">#REF!</definedName>
    <definedName name="rngCurr9_Rsk_Eq_Assets" localSheetId="3">#REF!</definedName>
    <definedName name="rngCurr9_Rsk_Eq_Assets" localSheetId="5">#REF!</definedName>
    <definedName name="rngCurr9_Rsk_Eq_Assets">#REF!</definedName>
    <definedName name="rngCurr9TotCapital" localSheetId="3">#REF!</definedName>
    <definedName name="rngCurr9TotCapital" localSheetId="5">#REF!</definedName>
    <definedName name="rngCurr9TotCapital">#REF!</definedName>
    <definedName name="rngForeignExchContracts" localSheetId="3">#REF!,#REF!,#REF!,#REF!,#REF!,#REF!,#REF!,#REF!,#REF!</definedName>
    <definedName name="rngForeignExchContracts" localSheetId="5">#REF!,#REF!,#REF!,#REF!,#REF!,#REF!,#REF!,#REF!,#REF!</definedName>
    <definedName name="rngForeignExchContracts">#REF!,#REF!,#REF!,#REF!,#REF!,#REF!,#REF!,#REF!,#REF!</definedName>
    <definedName name="rngForeignExchContracts2" localSheetId="3">#REF!,#REF!,#REF!</definedName>
    <definedName name="rngForeignExchContracts2" localSheetId="5">#REF!,#REF!,#REF!</definedName>
    <definedName name="rngForeignExchContracts2">#REF!,#REF!,#REF!</definedName>
    <definedName name="rngIncome" localSheetId="3">#REF!,#REF!,#REF!</definedName>
    <definedName name="rngIncome" localSheetId="5">#REF!,#REF!,#REF!</definedName>
    <definedName name="rngIncome">#REF!,#REF!,#REF!</definedName>
    <definedName name="rngIntRateContracts" localSheetId="3">#REF!,#REF!,#REF!,#REF!,#REF!,#REF!,#REF!</definedName>
    <definedName name="rngIntRateContracts" localSheetId="5">#REF!,#REF!,#REF!,#REF!,#REF!,#REF!,#REF!</definedName>
    <definedName name="rngIntRateContracts">#REF!,#REF!,#REF!,#REF!,#REF!,#REF!,#REF!</definedName>
    <definedName name="rngMaturity" localSheetId="3">#REF!,#REF!,#REF!,#REF!,#REF!,#REF!</definedName>
    <definedName name="rngMaturity" localSheetId="5">#REF!,#REF!,#REF!,#REF!,#REF!,#REF!</definedName>
    <definedName name="rngMaturity">#REF!,#REF!,#REF!,#REF!,#REF!,#REF!</definedName>
    <definedName name="rngMemoItems" localSheetId="3">#REF!,#REF!,#REF!,#REF!,#REF!,#REF!,#REF!,#REF!</definedName>
    <definedName name="rngMemoItems" localSheetId="5">#REF!,#REF!,#REF!,#REF!,#REF!,#REF!,#REF!,#REF!</definedName>
    <definedName name="rngMemoItems">#REF!,#REF!,#REF!,#REF!,#REF!,#REF!,#REF!,#REF!</definedName>
    <definedName name="rngNorm10Rate" localSheetId="3">#REF!</definedName>
    <definedName name="rngNorm10Rate" localSheetId="5">#REF!</definedName>
    <definedName name="rngNorm10Rate">#REF!</definedName>
    <definedName name="rngNorm11Rate" localSheetId="3">#REF!</definedName>
    <definedName name="rngNorm11Rate" localSheetId="5">#REF!</definedName>
    <definedName name="rngNorm11Rate">#REF!</definedName>
    <definedName name="rngNorm1Rate" localSheetId="3">#REF!</definedName>
    <definedName name="rngNorm1Rate" localSheetId="5">#REF!</definedName>
    <definedName name="rngNorm1Rate">#REF!</definedName>
    <definedName name="rngNorm2Rate" localSheetId="3">#REF!</definedName>
    <definedName name="rngNorm2Rate" localSheetId="5">#REF!</definedName>
    <definedName name="rngNorm2Rate">#REF!</definedName>
    <definedName name="rngNorm3Rate1" localSheetId="3">#REF!</definedName>
    <definedName name="rngNorm3Rate1" localSheetId="5">#REF!</definedName>
    <definedName name="rngNorm3Rate1">#REF!</definedName>
    <definedName name="rngNorm3Rate2" localSheetId="3">#REF!</definedName>
    <definedName name="rngNorm3Rate2" localSheetId="5">#REF!</definedName>
    <definedName name="rngNorm3Rate2">#REF!</definedName>
    <definedName name="rngNorm4Rate" localSheetId="3">#REF!</definedName>
    <definedName name="rngNorm4Rate" localSheetId="5">#REF!</definedName>
    <definedName name="rngNorm4Rate">#REF!</definedName>
    <definedName name="rngNorm5Rate" localSheetId="3">#REF!</definedName>
    <definedName name="rngNorm5Rate" localSheetId="5">#REF!</definedName>
    <definedName name="rngNorm5Rate">#REF!</definedName>
    <definedName name="rngNorm6Rate" localSheetId="3">#REF!</definedName>
    <definedName name="rngNorm6Rate" localSheetId="5">#REF!</definedName>
    <definedName name="rngNorm6Rate">#REF!</definedName>
    <definedName name="rngNorm7Rate1" localSheetId="3">#REF!</definedName>
    <definedName name="rngNorm7Rate1" localSheetId="5">#REF!</definedName>
    <definedName name="rngNorm7Rate1">#REF!</definedName>
    <definedName name="rngNorm7Rate2" localSheetId="3">#REF!</definedName>
    <definedName name="rngNorm7Rate2" localSheetId="5">#REF!</definedName>
    <definedName name="rngNorm7Rate2">#REF!</definedName>
    <definedName name="rngNorm8Rate" localSheetId="3">#REF!</definedName>
    <definedName name="rngNorm8Rate" localSheetId="5">#REF!</definedName>
    <definedName name="rngNorm8Rate">#REF!</definedName>
    <definedName name="rngNorm9Rate" localSheetId="3">#REF!</definedName>
    <definedName name="rngNorm9Rate" localSheetId="5">#REF!</definedName>
    <definedName name="rngNorm9Rate">#REF!</definedName>
    <definedName name="rngOffBalanceSheet" localSheetId="3">#REF!,#REF!,#REF!,#REF!,#REF!</definedName>
    <definedName name="rngOffBalanceSheet" localSheetId="5">#REF!,#REF!,#REF!,#REF!,#REF!</definedName>
    <definedName name="rngOffBalanceSheet">#REF!,#REF!,#REF!,#REF!,#REF!</definedName>
    <definedName name="rngOnBalSheet" localSheetId="3">#REF!,#REF!,#REF!,#REF!,#REF!,#REF!</definedName>
    <definedName name="rngOnBalSheet" localSheetId="5">#REF!,#REF!,#REF!,#REF!,#REF!,#REF!</definedName>
    <definedName name="rngOnBalSheet">#REF!,#REF!,#REF!,#REF!,#REF!,#REF!</definedName>
    <definedName name="rngPreviousColumns" localSheetId="3">#REF!,#REF!,#REF!</definedName>
    <definedName name="rngPreviousColumns" localSheetId="5">#REF!,#REF!,#REF!</definedName>
    <definedName name="rngPreviousColumns">#REF!,#REF!,#REF!</definedName>
    <definedName name="rngPreviousMemoColumn" localSheetId="3">#REF!,#REF!</definedName>
    <definedName name="rngPreviousMemoColumn" localSheetId="5">#REF!,#REF!</definedName>
    <definedName name="rngPreviousMemoColumn">#REF!,#REF!</definedName>
    <definedName name="rngPreviousMemoColumns" localSheetId="3">#REF!,#REF!</definedName>
    <definedName name="rngPreviousMemoColumns" localSheetId="5">#REF!,#REF!</definedName>
    <definedName name="rngPreviousMemoColumns">#REF!,#REF!</definedName>
    <definedName name="rngRatios" localSheetId="3">#REF!</definedName>
    <definedName name="rngRatios" localSheetId="5">#REF!</definedName>
    <definedName name="rngRatios">#REF!</definedName>
    <definedName name="rngTier1Capital" localSheetId="3">#REF!</definedName>
    <definedName name="rngTier1Capital" localSheetId="5">#REF!</definedName>
    <definedName name="rngTier1Capital">#REF!</definedName>
    <definedName name="rngTier2Capital" localSheetId="3">#REF!</definedName>
    <definedName name="rngTier2Capital" localSheetId="5">#REF!</definedName>
    <definedName name="rngTier2Capital">#REF!</definedName>
    <definedName name="rngTier3Capital" localSheetId="3">#REF!</definedName>
    <definedName name="rngTier3Capital" localSheetId="5">#REF!</definedName>
    <definedName name="rngTier3Capital">#REF!</definedName>
    <definedName name="rngTotalAssets" localSheetId="3">#REF!</definedName>
    <definedName name="rngTotalAssets" localSheetId="5">#REF!</definedName>
    <definedName name="rngTotalAssets">#REF!</definedName>
    <definedName name="rngTotalCapitalIntRisk" localSheetId="3">#REF!</definedName>
    <definedName name="rngTotalCapitalIntRisk" localSheetId="5">#REF!</definedName>
    <definedName name="rngTotalCapitalIntRisk">#REF!</definedName>
    <definedName name="rngTotalLiabilities" localSheetId="3">#REF!</definedName>
    <definedName name="rngTotalLiabilities" localSheetId="5">#REF!</definedName>
    <definedName name="rngTotalLiabilities">#REF!</definedName>
    <definedName name="Sectors">[1]Codes!$E$12:$E$29</definedName>
    <definedName name="zrngBalanceSheet">[4]BSDI!$C$14:$C$17,[4]BSDI!$C$19:$C$21,[4]BSDI!$C$23:$C$29,[4]BSDI!$C$32:$C$39,[4]BSDI!$C$42:$C$47,[4]BSDI!$C$52:$C$55,[4]BSDI!$C$60:$C$64,[4]BSDI!$C$67:$C$70,[4]BSDI!$C$72:$C$75,[4]BSDI!$C$77:$C$78,[4]BSDI!$C$80:$C$83</definedName>
  </definedNames>
  <calcPr calcId="162913"/>
</workbook>
</file>

<file path=xl/calcChain.xml><?xml version="1.0" encoding="utf-8"?>
<calcChain xmlns="http://schemas.openxmlformats.org/spreadsheetml/2006/main">
  <c r="G13" i="48" l="1"/>
  <c r="G30" i="47" l="1"/>
  <c r="F30" i="47"/>
  <c r="H29" i="47"/>
  <c r="H28" i="47"/>
  <c r="H30" i="47" l="1"/>
  <c r="H26" i="48"/>
  <c r="H29" i="48" s="1"/>
  <c r="G26" i="48"/>
  <c r="G29" i="48" s="1"/>
  <c r="D16" i="41" l="1"/>
  <c r="D15" i="41"/>
  <c r="D13" i="41"/>
  <c r="D12" i="41"/>
  <c r="D9" i="41"/>
  <c r="D11" i="46"/>
  <c r="I17" i="38"/>
  <c r="I13" i="38"/>
  <c r="G17" i="38"/>
  <c r="G13" i="38"/>
  <c r="I27" i="38" l="1"/>
  <c r="G27" i="38"/>
  <c r="H39" i="48" l="1"/>
  <c r="H42" i="48" s="1"/>
  <c r="G39" i="48"/>
  <c r="G42" i="48" s="1"/>
  <c r="H13" i="48"/>
  <c r="H16" i="48" s="1"/>
  <c r="G16" i="48"/>
  <c r="G24" i="47" l="1"/>
  <c r="F24" i="47"/>
  <c r="H23" i="47"/>
  <c r="H22" i="47"/>
  <c r="G18" i="47"/>
  <c r="F18" i="47"/>
  <c r="H17" i="47"/>
  <c r="H16" i="47"/>
  <c r="G12" i="47"/>
  <c r="F12" i="47"/>
  <c r="H11" i="47"/>
  <c r="H10" i="47"/>
  <c r="H12" i="47" l="1"/>
  <c r="H18" i="47"/>
  <c r="H24" i="47"/>
  <c r="F13" i="45" l="1"/>
  <c r="O79" i="46"/>
  <c r="N79" i="46"/>
  <c r="M79" i="46"/>
  <c r="L79" i="46"/>
  <c r="K79" i="46"/>
  <c r="J79" i="46"/>
  <c r="I79" i="46"/>
  <c r="H79" i="46"/>
  <c r="G79" i="46"/>
  <c r="F78" i="46"/>
  <c r="E78" i="46"/>
  <c r="D78" i="46"/>
  <c r="F77" i="46"/>
  <c r="E77" i="46"/>
  <c r="D77" i="46"/>
  <c r="F76" i="46"/>
  <c r="E76" i="46"/>
  <c r="D76" i="46"/>
  <c r="F75" i="46"/>
  <c r="E75" i="46"/>
  <c r="D75" i="46"/>
  <c r="F74" i="46"/>
  <c r="E74" i="46"/>
  <c r="D74" i="46"/>
  <c r="F73" i="46"/>
  <c r="E73" i="46"/>
  <c r="D73" i="46"/>
  <c r="F72" i="46"/>
  <c r="E72" i="46"/>
  <c r="D72" i="46"/>
  <c r="F71" i="46"/>
  <c r="E71" i="46"/>
  <c r="D71" i="46"/>
  <c r="F70" i="46"/>
  <c r="E70" i="46"/>
  <c r="D70" i="46"/>
  <c r="F69" i="46"/>
  <c r="E69" i="46"/>
  <c r="D69" i="46"/>
  <c r="O61" i="46"/>
  <c r="N61" i="46"/>
  <c r="M61" i="46"/>
  <c r="L61" i="46"/>
  <c r="K61" i="46"/>
  <c r="J61" i="46"/>
  <c r="I61" i="46"/>
  <c r="H61" i="46"/>
  <c r="G61" i="46"/>
  <c r="F60" i="46"/>
  <c r="E60" i="46"/>
  <c r="D60" i="46"/>
  <c r="F59" i="46"/>
  <c r="E59" i="46"/>
  <c r="D59" i="46"/>
  <c r="F58" i="46"/>
  <c r="E58" i="46"/>
  <c r="D58" i="46"/>
  <c r="F57" i="46"/>
  <c r="E57" i="46"/>
  <c r="D57" i="46"/>
  <c r="F56" i="46"/>
  <c r="E56" i="46"/>
  <c r="D56" i="46"/>
  <c r="F55" i="46"/>
  <c r="E55" i="46"/>
  <c r="D55" i="46"/>
  <c r="F54" i="46"/>
  <c r="E54" i="46"/>
  <c r="D54" i="46"/>
  <c r="F53" i="46"/>
  <c r="E53" i="46"/>
  <c r="D53" i="46"/>
  <c r="F52" i="46"/>
  <c r="E52" i="46"/>
  <c r="D52" i="46"/>
  <c r="F51" i="46"/>
  <c r="E51" i="46"/>
  <c r="D51" i="46"/>
  <c r="F41" i="46"/>
  <c r="E41" i="46"/>
  <c r="D41" i="46"/>
  <c r="F21" i="46"/>
  <c r="E21" i="46"/>
  <c r="D21" i="46"/>
  <c r="F79" i="46" l="1"/>
  <c r="D79" i="46"/>
  <c r="E79" i="46"/>
  <c r="D61" i="46"/>
  <c r="D10" i="41" s="1"/>
  <c r="E61" i="46"/>
  <c r="F61" i="46"/>
  <c r="D17" i="40"/>
  <c r="F32" i="46" l="1"/>
  <c r="F33" i="46"/>
  <c r="F34" i="46"/>
  <c r="F35" i="46"/>
  <c r="F36" i="46"/>
  <c r="F37" i="46"/>
  <c r="F38" i="46"/>
  <c r="F39" i="46"/>
  <c r="F40" i="46"/>
  <c r="F42" i="46"/>
  <c r="F31" i="46"/>
  <c r="F12" i="46"/>
  <c r="F13" i="46"/>
  <c r="F14" i="46"/>
  <c r="F15" i="46"/>
  <c r="F16" i="46"/>
  <c r="F17" i="46"/>
  <c r="F18" i="46"/>
  <c r="F19" i="46"/>
  <c r="F20" i="46"/>
  <c r="F22" i="46"/>
  <c r="F11" i="46"/>
  <c r="G43" i="46" l="1"/>
  <c r="O43" i="46"/>
  <c r="N43" i="46"/>
  <c r="M43" i="46"/>
  <c r="L43" i="46"/>
  <c r="K43" i="46"/>
  <c r="J43" i="46"/>
  <c r="I43" i="46"/>
  <c r="H43" i="46"/>
  <c r="E42" i="46"/>
  <c r="D42" i="46"/>
  <c r="E40" i="46"/>
  <c r="D40" i="46"/>
  <c r="E39" i="46"/>
  <c r="D39" i="46"/>
  <c r="E38" i="46"/>
  <c r="D38" i="46"/>
  <c r="E37" i="46"/>
  <c r="D37" i="46"/>
  <c r="E36" i="46"/>
  <c r="D36" i="46"/>
  <c r="E35" i="46"/>
  <c r="D35" i="46"/>
  <c r="E34" i="46"/>
  <c r="D34" i="46"/>
  <c r="E33" i="46"/>
  <c r="D33" i="46"/>
  <c r="E32" i="46"/>
  <c r="D32" i="46"/>
  <c r="E31" i="46"/>
  <c r="D31" i="46"/>
  <c r="D20" i="46"/>
  <c r="E20" i="46"/>
  <c r="E12" i="46"/>
  <c r="E13" i="46"/>
  <c r="E14" i="46"/>
  <c r="E15" i="46"/>
  <c r="E16" i="46"/>
  <c r="E17" i="46"/>
  <c r="E18" i="46"/>
  <c r="E19" i="46"/>
  <c r="E22" i="46"/>
  <c r="H23" i="46"/>
  <c r="I23" i="46"/>
  <c r="K23" i="46"/>
  <c r="L23" i="46"/>
  <c r="N23" i="46"/>
  <c r="O23" i="46"/>
  <c r="E11" i="46"/>
  <c r="D12" i="46"/>
  <c r="D13" i="46"/>
  <c r="D14" i="46"/>
  <c r="D15" i="46"/>
  <c r="D16" i="46"/>
  <c r="D17" i="46"/>
  <c r="D18" i="46"/>
  <c r="D19" i="46"/>
  <c r="D22" i="46"/>
  <c r="D4" i="45"/>
  <c r="A4" i="45"/>
  <c r="F43" i="46" l="1"/>
  <c r="E43" i="46"/>
  <c r="D43" i="46"/>
  <c r="E23" i="46"/>
  <c r="M23" i="46" l="1"/>
  <c r="J23" i="46"/>
  <c r="G23" i="46"/>
  <c r="D23" i="46"/>
  <c r="I10" i="38" l="1"/>
  <c r="G10" i="38"/>
  <c r="G28" i="38" l="1"/>
  <c r="I28" i="38"/>
  <c r="J32" i="37"/>
  <c r="J33" i="37" s="1"/>
  <c r="J27" i="37"/>
  <c r="J35" i="37"/>
  <c r="J17" i="37"/>
  <c r="I28" i="48" l="1"/>
  <c r="I25" i="48"/>
  <c r="I21" i="48"/>
  <c r="I22" i="48"/>
  <c r="I27" i="48"/>
  <c r="I24" i="48"/>
  <c r="I23" i="48"/>
  <c r="I26" i="48"/>
  <c r="H18" i="38"/>
  <c r="H22" i="38"/>
  <c r="H16" i="38"/>
  <c r="H14" i="38"/>
  <c r="H19" i="38"/>
  <c r="H23" i="38"/>
  <c r="H15" i="38"/>
  <c r="H20" i="38"/>
  <c r="H24" i="38"/>
  <c r="H21" i="38"/>
  <c r="H17" i="38"/>
  <c r="H13" i="38"/>
  <c r="I29" i="48"/>
  <c r="D7" i="41"/>
  <c r="I41" i="48"/>
  <c r="I42" i="48"/>
  <c r="I14" i="48"/>
  <c r="I15" i="48"/>
  <c r="I13" i="48"/>
  <c r="I38" i="48"/>
  <c r="I34" i="48"/>
  <c r="I9" i="48"/>
  <c r="I11" i="48"/>
  <c r="I10" i="48"/>
  <c r="I37" i="48"/>
  <c r="I12" i="48"/>
  <c r="I8" i="48"/>
  <c r="I36" i="48"/>
  <c r="I40" i="48"/>
  <c r="I35" i="48"/>
  <c r="I39" i="48"/>
  <c r="I16" i="48"/>
  <c r="H25" i="38"/>
  <c r="H27" i="38"/>
  <c r="H9" i="38"/>
  <c r="H28" i="38"/>
  <c r="H12" i="38"/>
  <c r="H10" i="38"/>
  <c r="H26" i="38"/>
  <c r="H8" i="38"/>
  <c r="J38" i="37"/>
  <c r="J40" i="37" s="1"/>
  <c r="D5" i="41" s="1"/>
  <c r="I98" i="40" l="1"/>
  <c r="B98" i="40"/>
  <c r="B99" i="40" s="1"/>
  <c r="B100" i="40" s="1"/>
  <c r="B101" i="40" s="1"/>
  <c r="B102" i="40" s="1"/>
  <c r="B103" i="40" s="1"/>
  <c r="B104" i="40" s="1"/>
  <c r="B105" i="40" s="1"/>
  <c r="B106" i="40" s="1"/>
  <c r="B107" i="40" s="1"/>
  <c r="B108" i="40" s="1"/>
  <c r="B109" i="40" s="1"/>
  <c r="B110" i="40" s="1"/>
  <c r="B111" i="40" s="1"/>
  <c r="B112" i="40" s="1"/>
  <c r="B113" i="40" s="1"/>
  <c r="B114" i="40" s="1"/>
  <c r="B115" i="40" s="1"/>
  <c r="B116" i="40" s="1"/>
  <c r="B117" i="40" s="1"/>
  <c r="B118" i="40" s="1"/>
  <c r="B119" i="40" s="1"/>
  <c r="B120" i="40" s="1"/>
  <c r="B121" i="40" s="1"/>
  <c r="B122" i="40" s="1"/>
  <c r="B123" i="40" s="1"/>
  <c r="B124" i="40" s="1"/>
  <c r="B125" i="40" s="1"/>
  <c r="B126" i="40" s="1"/>
  <c r="B127" i="40" s="1"/>
  <c r="F23" i="46"/>
</calcChain>
</file>

<file path=xl/sharedStrings.xml><?xml version="1.0" encoding="utf-8"?>
<sst xmlns="http://schemas.openxmlformats.org/spreadsheetml/2006/main" count="884" uniqueCount="707">
  <si>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</si>
  <si>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</si>
  <si>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</si>
  <si>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</si>
  <si>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</si>
  <si>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</si>
  <si>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</si>
  <si>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</si>
  <si>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</si>
  <si>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</si>
  <si>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</si>
  <si>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</si>
  <si>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ASSETS</t>
  </si>
  <si>
    <t>Marketable Securities</t>
  </si>
  <si>
    <t xml:space="preserve"> </t>
  </si>
  <si>
    <t>LIABILITIES</t>
  </si>
  <si>
    <t>a.</t>
  </si>
  <si>
    <t>b.</t>
  </si>
  <si>
    <t>c.</t>
  </si>
  <si>
    <t>d.</t>
  </si>
  <si>
    <t>e.</t>
  </si>
  <si>
    <t>f.</t>
  </si>
  <si>
    <t>g.</t>
  </si>
  <si>
    <t>TOTAL ASSETS</t>
  </si>
  <si>
    <t>Bank Overdraft</t>
  </si>
  <si>
    <t>Accrued Expenses</t>
  </si>
  <si>
    <t>Accounts Payable</t>
  </si>
  <si>
    <t>TOTAL LIABILITIES</t>
  </si>
  <si>
    <t>Share Value</t>
  </si>
  <si>
    <t>Retained Earnings (Accum. Deficit)</t>
  </si>
  <si>
    <t>Statement of Comprehensive Income</t>
  </si>
  <si>
    <t>Current Period</t>
  </si>
  <si>
    <t>% of Assets</t>
  </si>
  <si>
    <t>YTD</t>
  </si>
  <si>
    <t>Other Income</t>
  </si>
  <si>
    <t>NET INCOME/(LOSS)</t>
  </si>
  <si>
    <t>CONSISTENCY CHECKS for</t>
  </si>
  <si>
    <t>Y</t>
  </si>
  <si>
    <t>N</t>
  </si>
  <si>
    <t>Finance and Insurance</t>
  </si>
  <si>
    <t>Manufacturing</t>
  </si>
  <si>
    <t>Wholesale Trade</t>
  </si>
  <si>
    <t>Retail Trade</t>
  </si>
  <si>
    <t>Transportation</t>
  </si>
  <si>
    <t>Information</t>
  </si>
  <si>
    <t>Utilities</t>
  </si>
  <si>
    <t>Construction</t>
  </si>
  <si>
    <t>Tourism</t>
  </si>
  <si>
    <t>Real Estate, Rental and Leasing</t>
  </si>
  <si>
    <t>Management of Companies &amp; Enterprises</t>
  </si>
  <si>
    <t>Administrative, Support, Waste Management &amp; Remediation Service</t>
  </si>
  <si>
    <t>Educational Services</t>
  </si>
  <si>
    <t>Health Care &amp; Social Assistance</t>
  </si>
  <si>
    <t>Arts, Entertainment, &amp; Recreation</t>
  </si>
  <si>
    <t>Accommodation &amp; Food Services</t>
  </si>
  <si>
    <t>Other Services (except Public Administration)</t>
  </si>
  <si>
    <t>Professional, Scientific, &amp; Technical Services</t>
  </si>
  <si>
    <t>Private and Confidential</t>
  </si>
  <si>
    <t>Reporting Date:</t>
  </si>
  <si>
    <t xml:space="preserve">  (mmm/yy)</t>
  </si>
  <si>
    <t>General Manager - Name:</t>
  </si>
  <si>
    <t>Chief Accounting Officer - Name:</t>
  </si>
  <si>
    <t>General Manager - Signature:</t>
  </si>
  <si>
    <t>Chief Accounting Officer - Signature:</t>
  </si>
  <si>
    <t>DayList</t>
  </si>
  <si>
    <t>MonthList</t>
  </si>
  <si>
    <t>YearList</t>
  </si>
  <si>
    <t>QuarterList</t>
  </si>
  <si>
    <t>First</t>
  </si>
  <si>
    <t>Second</t>
  </si>
  <si>
    <t>Third</t>
  </si>
  <si>
    <t>Fourth</t>
  </si>
  <si>
    <t>Cash</t>
  </si>
  <si>
    <t>Accounts Receivables</t>
  </si>
  <si>
    <t>Due from Group Companies/Shareholders</t>
  </si>
  <si>
    <t>Prepayments</t>
  </si>
  <si>
    <t xml:space="preserve">   c.</t>
  </si>
  <si>
    <t>Due to Group Companies/Shareholders</t>
  </si>
  <si>
    <t>Due to Clients</t>
  </si>
  <si>
    <t>Deferred Income</t>
  </si>
  <si>
    <t>Issued - Ordinary Shares</t>
  </si>
  <si>
    <t>Authorized - Ordinary Shares</t>
  </si>
  <si>
    <t>Accrued Profits for the Current Year</t>
  </si>
  <si>
    <t>TOTAL SHAREHOLDER'S EQUITY</t>
  </si>
  <si>
    <t>TOTAL LIABILITIES &amp; SHAREHOLDER'S EQUITY</t>
  </si>
  <si>
    <t>Other Assets</t>
  </si>
  <si>
    <t>Other Liabilities</t>
  </si>
  <si>
    <t>No. of Shares</t>
  </si>
  <si>
    <t>TOTAL SHARE CAPITAL</t>
  </si>
  <si>
    <t>Dividends Paid/Payable</t>
  </si>
  <si>
    <t>TOTAL OPERATING INCOME</t>
  </si>
  <si>
    <t>TOTAL OPERATING EXPENSES</t>
  </si>
  <si>
    <t>CONTRIBUTED SURPLUS</t>
  </si>
  <si>
    <t>PROFIT &amp; LOSS ACCOUNT</t>
  </si>
  <si>
    <t>SHARE CAPITAL</t>
  </si>
  <si>
    <t>SHAREHOLDER'S EQUITY</t>
  </si>
  <si>
    <t>MEMORANDUM ITEM</t>
  </si>
  <si>
    <t>Total Assets = Total Liabilities &amp; Shareholder's Equity</t>
  </si>
  <si>
    <t>Minimum Share Capital Requirement = $50,000</t>
  </si>
  <si>
    <t>Statement of Financial Position</t>
  </si>
  <si>
    <t>OPERATING INCOME</t>
  </si>
  <si>
    <t>OPERATING EXPENSES</t>
  </si>
  <si>
    <t>MONEY REMITTANCE ACTIVITIES</t>
  </si>
  <si>
    <t>Amount Transferred to:</t>
  </si>
  <si>
    <t>Number of Transactions</t>
  </si>
  <si>
    <t>Value of Transactions</t>
  </si>
  <si>
    <t>Largest Single Transaction</t>
  </si>
  <si>
    <t>Philippines</t>
  </si>
  <si>
    <t>Dominican Republic</t>
  </si>
  <si>
    <t>Guyana</t>
  </si>
  <si>
    <t>United Kingdom</t>
  </si>
  <si>
    <t>United States</t>
  </si>
  <si>
    <t>Barbados</t>
  </si>
  <si>
    <t>Panama</t>
  </si>
  <si>
    <t>TOTAL</t>
  </si>
  <si>
    <t>Amount Transferred from:</t>
  </si>
  <si>
    <t>Sending Activity Information</t>
  </si>
  <si>
    <t>Receiving Activity Information</t>
  </si>
  <si>
    <t>ISO 3-Digit Alpha Country Code</t>
  </si>
  <si>
    <t>Definition</t>
  </si>
  <si>
    <t>Code Value</t>
  </si>
  <si>
    <t>Afghanistan</t>
  </si>
  <si>
    <t>AFG</t>
  </si>
  <si>
    <t>Aland Islands</t>
  </si>
  <si>
    <t>ALA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</si>
  <si>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</si>
  <si>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</si>
  <si>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</si>
  <si>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</si>
  <si>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</si>
  <si>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</si>
  <si>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</si>
  <si>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</si>
  <si>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</si>
  <si>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</si>
  <si>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</si>
  <si>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</si>
  <si>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</si>
  <si>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</si>
  <si>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</si>
  <si>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</si>
  <si>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</si>
  <si>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</si>
  <si>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</si>
  <si>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</si>
  <si>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</si>
  <si>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</si>
  <si>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</si>
  <si>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</si>
  <si>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</si>
  <si>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</si>
  <si>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</si>
  <si>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</si>
  <si>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</si>
  <si>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</si>
  <si>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</si>
  <si>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</si>
  <si>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</si>
  <si>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</si>
  <si>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</si>
  <si>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</si>
  <si>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</si>
  <si>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</si>
  <si>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</si>
  <si>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</si>
  <si>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</si>
  <si>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</si>
  <si>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</si>
  <si>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</si>
  <si>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</si>
  <si>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</si>
  <si>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</si>
  <si>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</si>
  <si>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</si>
  <si>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</si>
  <si>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</si>
  <si>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</si>
  <si>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</si>
  <si>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</si>
  <si>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</si>
  <si>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</si>
  <si>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</si>
  <si>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</si>
  <si>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</si>
  <si>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</si>
  <si>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</si>
  <si>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</si>
  <si>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</si>
  <si>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</si>
  <si>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</si>
  <si>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</si>
  <si>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</si>
  <si>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</si>
  <si>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</si>
  <si>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</si>
  <si>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</si>
  <si>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</si>
  <si>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</si>
  <si>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</si>
  <si>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</si>
  <si>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</si>
  <si>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</si>
  <si>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</si>
  <si>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</si>
  <si>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</si>
  <si>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</si>
  <si>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</si>
  <si>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</si>
  <si>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</si>
  <si>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</si>
  <si>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</si>
  <si>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</si>
  <si>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</t>
  </si>
  <si>
    <t>CCK</t>
  </si>
  <si>
    <t>Colombia</t>
  </si>
  <si>
    <t>COL</t>
  </si>
  <si>
    <t>Comoros</t>
  </si>
  <si>
    <t>COM</t>
  </si>
  <si>
    <t>Congo</t>
  </si>
  <si>
    <t>COG</t>
  </si>
  <si>
    <t xml:space="preserve">Congo, The Democratic Republic of </t>
  </si>
  <si>
    <t>COD</t>
  </si>
  <si>
    <t>Cook Islands</t>
  </si>
  <si>
    <t>COK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</si>
  <si>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</si>
  <si>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</si>
  <si>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</si>
  <si>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</si>
  <si>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</si>
  <si>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</si>
  <si>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</si>
  <si>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</si>
  <si>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</si>
  <si>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</si>
  <si>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</si>
  <si>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</si>
  <si>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</si>
  <si>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</si>
  <si>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Djibouti</t>
  </si>
  <si>
    <t>DJI</t>
  </si>
  <si>
    <t>Dominica</t>
  </si>
  <si>
    <t>DMA</t>
  </si>
  <si>
    <t>DOM</t>
  </si>
  <si>
    <t>East Timor</t>
  </si>
  <si>
    <t>TMP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</si>
  <si>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</si>
  <si>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</si>
  <si>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</si>
  <si>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</si>
  <si>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</si>
  <si>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</si>
  <si>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</si>
  <si>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</si>
  <si>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</si>
  <si>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</si>
  <si>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</si>
  <si>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</si>
  <si>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</si>
  <si>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</si>
  <si>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Falkland Islands (Malvinas)</t>
  </si>
  <si>
    <t>FLK</t>
  </si>
  <si>
    <t>Faroe Islands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</si>
  <si>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</si>
  <si>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</si>
  <si>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</si>
  <si>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</si>
  <si>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</si>
  <si>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</si>
  <si>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</si>
  <si>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</si>
  <si>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</si>
  <si>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</si>
  <si>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</si>
  <si>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</t>
  </si>
  <si>
    <t>ATF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</si>
  <si>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</si>
  <si>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</si>
  <si>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</si>
  <si>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</si>
  <si>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</si>
  <si>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</si>
  <si>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</si>
  <si>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</si>
  <si>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</si>
  <si>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</si>
  <si>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</si>
  <si>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</si>
  <si>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</si>
  <si>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</si>
  <si>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</si>
  <si>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</si>
  <si>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</si>
  <si>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</si>
  <si>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</si>
  <si>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</si>
  <si>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</si>
  <si>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</si>
  <si>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</si>
  <si>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</si>
  <si>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Guinea</t>
  </si>
  <si>
    <t>GIN</t>
  </si>
  <si>
    <t>Guinea-Bissau</t>
  </si>
  <si>
    <t>GNB</t>
  </si>
  <si>
    <t>GUY</t>
  </si>
  <si>
    <t>Haiti</t>
  </si>
  <si>
    <t>HTI</t>
  </si>
  <si>
    <t>Heard and Mc Donald Islands</t>
  </si>
  <si>
    <t>HMD</t>
  </si>
  <si>
    <t>Holy See (Vatican City State)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</si>
  <si>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</si>
  <si>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</si>
  <si>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</si>
  <si>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</si>
  <si>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</si>
  <si>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</si>
  <si>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</si>
  <si>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</si>
  <si>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</si>
  <si>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</si>
  <si>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</si>
  <si>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</si>
  <si>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</si>
  <si>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Iran, Islamic Republic of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</si>
  <si>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</si>
  <si>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</si>
  <si>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</si>
  <si>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</si>
  <si>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</si>
  <si>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</si>
  <si>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</si>
  <si>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</si>
  <si>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</si>
  <si>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</si>
  <si>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</si>
  <si>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</si>
  <si>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</si>
  <si>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</si>
  <si>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</si>
  <si>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</si>
  <si>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</si>
  <si>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Kazakstan</t>
  </si>
  <si>
    <t>KAZ</t>
  </si>
  <si>
    <t>Kenya</t>
  </si>
  <si>
    <t>KEN</t>
  </si>
  <si>
    <t>Kiribati</t>
  </si>
  <si>
    <t>KIR</t>
  </si>
  <si>
    <t>Korea, Democratic People's Republic of</t>
  </si>
  <si>
    <t>PRK</t>
  </si>
  <si>
    <t>Korea, Republic of</t>
  </si>
  <si>
    <t>KOR</t>
  </si>
  <si>
    <t>Kuwait</t>
  </si>
  <si>
    <t>KWT</t>
  </si>
  <si>
    <t>Kyrgyzstan</t>
  </si>
  <si>
    <t>KGZ</t>
  </si>
  <si>
    <t>Lao,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</si>
  <si>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</si>
  <si>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</si>
  <si>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</si>
  <si>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</si>
  <si>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</si>
  <si>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</si>
  <si>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</si>
  <si>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</si>
  <si>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</si>
  <si>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</si>
  <si>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</si>
  <si>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</si>
  <si>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</si>
  <si>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</si>
  <si>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</si>
  <si>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</si>
  <si>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</si>
  <si>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</si>
  <si>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</si>
  <si>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Macedonia, The Former Yugoslav Republic Of</t>
  </si>
  <si>
    <t>MKD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</si>
  <si>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</si>
  <si>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</si>
  <si>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</si>
  <si>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</si>
  <si>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</si>
  <si>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</si>
  <si>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</si>
  <si>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</si>
  <si>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</si>
  <si>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</si>
  <si>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</si>
  <si>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</si>
  <si>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</si>
  <si>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</si>
  <si>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</si>
  <si>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</si>
  <si>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</si>
  <si>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</si>
  <si>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</si>
  <si>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</si>
  <si>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</si>
  <si>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</si>
  <si>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</si>
  <si>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</si>
  <si>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Micronesia, Federated States of</t>
  </si>
  <si>
    <t>FSM</t>
  </si>
  <si>
    <t>Moldova, Republic of</t>
  </si>
  <si>
    <t>MDA</t>
  </si>
  <si>
    <t>Monaco</t>
  </si>
  <si>
    <t>MCO</t>
  </si>
  <si>
    <t>Mongolia</t>
  </si>
  <si>
    <t>MNG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</si>
  <si>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</si>
  <si>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</si>
  <si>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</si>
  <si>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</si>
  <si>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</si>
  <si>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</si>
  <si>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</si>
  <si>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</si>
  <si>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</si>
  <si>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</si>
  <si>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</si>
  <si>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</si>
  <si>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</si>
  <si>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</si>
  <si>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</si>
  <si>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NLD</t>
  </si>
  <si>
    <t>Netherlands Antilles</t>
  </si>
  <si>
    <t>ANT</t>
  </si>
  <si>
    <t>New Caledonia</t>
  </si>
  <si>
    <t>NCL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</si>
  <si>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</si>
  <si>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</si>
  <si>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</si>
  <si>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</si>
  <si>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</si>
  <si>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</si>
  <si>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</si>
  <si>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</si>
  <si>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Niue</t>
  </si>
  <si>
    <t>NIU</t>
  </si>
  <si>
    <t>Norfolk Island</t>
  </si>
  <si>
    <t>NFK</t>
  </si>
  <si>
    <t>Northern Mariana Islands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</si>
  <si>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</si>
  <si>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</si>
  <si>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</si>
  <si>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</si>
  <si>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</si>
  <si>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</si>
  <si>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</si>
  <si>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</si>
  <si>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</si>
  <si>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PAN</t>
  </si>
  <si>
    <t>Papua New Guinea</t>
  </si>
  <si>
    <t>PNG</t>
  </si>
  <si>
    <t>Paraguay</t>
  </si>
  <si>
    <t>PRY</t>
  </si>
  <si>
    <t>Peru</t>
  </si>
  <si>
    <t>PER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</si>
  <si>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</si>
  <si>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</si>
  <si>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</si>
  <si>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</si>
  <si>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</si>
  <si>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</si>
  <si>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</si>
  <si>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</si>
  <si>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</si>
  <si>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</si>
  <si>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</si>
  <si>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Reunion</t>
  </si>
  <si>
    <t>REU</t>
  </si>
  <si>
    <t>Romania</t>
  </si>
  <si>
    <t>ROU</t>
  </si>
  <si>
    <t>Russia Federation</t>
  </si>
  <si>
    <t>RUS</t>
  </si>
  <si>
    <t>Rwanda</t>
  </si>
  <si>
    <t>RWA</t>
  </si>
  <si>
    <t>Saint Helena</t>
  </si>
  <si>
    <t>SHN</t>
  </si>
  <si>
    <t>Saint Kitts &amp; Nevis</t>
  </si>
  <si>
    <t>KNA</t>
  </si>
  <si>
    <t>Saint Lucia</t>
  </si>
  <si>
    <t>LCA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</si>
  <si>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</si>
  <si>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</si>
  <si>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</si>
  <si>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</si>
  <si>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</si>
  <si>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</si>
  <si>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</si>
  <si>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</si>
  <si>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</si>
  <si>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</si>
  <si>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</si>
  <si>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</si>
  <si>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</si>
  <si>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</si>
  <si>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 and Montenegro</t>
  </si>
  <si>
    <t>SCG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</si>
  <si>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</si>
  <si>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</si>
  <si>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</si>
  <si>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</si>
  <si>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</si>
  <si>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</si>
  <si>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</si>
  <si>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</si>
  <si>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</si>
  <si>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</si>
  <si>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</si>
  <si>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</si>
  <si>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</si>
  <si>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</si>
  <si>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</si>
  <si>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</si>
  <si>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&amp; The South Sandwich Islands</t>
  </si>
  <si>
    <t>SGS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</si>
  <si>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</si>
  <si>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</si>
  <si>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</si>
  <si>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</si>
  <si>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</si>
  <si>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</si>
  <si>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</si>
  <si>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</si>
  <si>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Svalbard and Jan Mayen</t>
  </si>
  <si>
    <t>SJM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</si>
  <si>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</si>
  <si>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</si>
  <si>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</si>
  <si>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</si>
  <si>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</si>
  <si>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</si>
  <si>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</si>
  <si>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</si>
  <si>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Taiwan, Province of China</t>
  </si>
  <si>
    <t>TWN</t>
  </si>
  <si>
    <t>Tajikistan</t>
  </si>
  <si>
    <t>TJK</t>
  </si>
  <si>
    <t>Tanzania, United Republic of</t>
  </si>
  <si>
    <t>TZA</t>
  </si>
  <si>
    <t>Thailand</t>
  </si>
  <si>
    <t>THA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</si>
  <si>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</si>
  <si>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</si>
  <si>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</si>
  <si>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</si>
  <si>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</si>
  <si>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</si>
  <si>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</si>
  <si>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</si>
  <si>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</si>
  <si>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</si>
  <si>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</si>
  <si>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</si>
  <si>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</si>
  <si>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</si>
  <si>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</si>
  <si>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</si>
  <si>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</si>
  <si>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</si>
  <si>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</si>
  <si>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</si>
  <si>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</si>
  <si>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</si>
  <si>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</si>
  <si>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</si>
  <si>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GBR</t>
  </si>
  <si>
    <t>USA</t>
  </si>
  <si>
    <t>United States Minor Outlying Islands</t>
  </si>
  <si>
    <t>UMI</t>
  </si>
  <si>
    <t>Uruguay</t>
  </si>
  <si>
    <t>URY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</si>
  <si>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</si>
  <si>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</si>
  <si>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</si>
  <si>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</si>
  <si>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</si>
  <si>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</si>
  <si>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</si>
  <si>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</si>
  <si>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Virgin Islands, British</t>
  </si>
  <si>
    <t>VGB</t>
  </si>
  <si>
    <t>Virgin Islands, U.S.</t>
  </si>
  <si>
    <t>VIR</t>
  </si>
  <si>
    <t>Wallis and Futuna</t>
  </si>
  <si>
    <t>WLF</t>
  </si>
  <si>
    <t>Western Sahara</t>
  </si>
  <si>
    <t>ESH</t>
  </si>
  <si>
    <t>Yemen</t>
  </si>
  <si>
    <t>YEM</t>
  </si>
  <si>
    <t>Zambia</t>
  </si>
  <si>
    <t>ZMB</t>
  </si>
  <si>
    <t>Zimbabwe</t>
  </si>
  <si>
    <t>ZWE</t>
  </si>
  <si>
    <t>January</t>
  </si>
  <si>
    <t>February</t>
  </si>
  <si>
    <t>March</t>
  </si>
  <si>
    <t xml:space="preserve">May </t>
  </si>
  <si>
    <t>June</t>
  </si>
  <si>
    <t>July</t>
  </si>
  <si>
    <t>April</t>
  </si>
  <si>
    <t>August</t>
  </si>
  <si>
    <t>September</t>
  </si>
  <si>
    <t>October</t>
  </si>
  <si>
    <t>November</t>
  </si>
  <si>
    <t>December</t>
  </si>
  <si>
    <t>Pick Month</t>
  </si>
  <si>
    <t>Country</t>
  </si>
  <si>
    <t>--Select- Month-</t>
  </si>
  <si>
    <t>--Select Country--</t>
  </si>
  <si>
    <t>Institution Name :</t>
  </si>
  <si>
    <t>MTB Number:</t>
  </si>
  <si>
    <t>The Central Bank of The Bahamas - Financial Returns for Money Transmission Businesses</t>
  </si>
  <si>
    <t>MTB Name</t>
  </si>
  <si>
    <t>Bramer Money Transfers Ltd. [Trading as Cash N' Go]</t>
  </si>
  <si>
    <t>GraceKennedy Money Service (Bahamsa) Limited</t>
  </si>
  <si>
    <t>Infincol (Bahamas) Limited [Trading as Money Maxx]</t>
  </si>
  <si>
    <t>Sun Transfer Holdings Ltd. [Trading as OMNI Transfers]</t>
  </si>
  <si>
    <t>Sun Island Transfers Ltd. [Trading as Sun Cash]</t>
  </si>
  <si>
    <t>MTB Number</t>
  </si>
  <si>
    <t>MTB-0004</t>
  </si>
  <si>
    <t>MTB-0011</t>
  </si>
  <si>
    <t>MTB-0015</t>
  </si>
  <si>
    <t>MTB-0003</t>
  </si>
  <si>
    <t>MTB-0012</t>
  </si>
  <si>
    <t>Family Island</t>
  </si>
  <si>
    <t>Abaco</t>
  </si>
  <si>
    <t xml:space="preserve">Andros </t>
  </si>
  <si>
    <t>Acklins</t>
  </si>
  <si>
    <t>Berry Islands</t>
  </si>
  <si>
    <t>Bimini</t>
  </si>
  <si>
    <t>Cat Island</t>
  </si>
  <si>
    <t>Eleuthera</t>
  </si>
  <si>
    <t>Exuma</t>
  </si>
  <si>
    <t>Grand Bahama</t>
  </si>
  <si>
    <t>Inagua</t>
  </si>
  <si>
    <t>Long Island</t>
  </si>
  <si>
    <t>Crooked Island</t>
  </si>
  <si>
    <t>Long Cay</t>
  </si>
  <si>
    <t>Mayaguana</t>
  </si>
  <si>
    <t>New Providence</t>
  </si>
  <si>
    <t>Ragged Island</t>
  </si>
  <si>
    <t>Rum Cay</t>
  </si>
  <si>
    <t>San Salavdor</t>
  </si>
  <si>
    <t>Islands of The Bahamas</t>
  </si>
  <si>
    <t>--Select Island--</t>
  </si>
  <si>
    <t>Growth Assessment</t>
  </si>
  <si>
    <t>Year-To-Date</t>
  </si>
  <si>
    <t>% Change (+/-)</t>
  </si>
  <si>
    <t>I.</t>
  </si>
  <si>
    <t>NUMBER OF EMPLOYEES:</t>
  </si>
  <si>
    <t xml:space="preserve">       Permanent</t>
  </si>
  <si>
    <t xml:space="preserve">      Temporary</t>
  </si>
  <si>
    <t>Total:</t>
  </si>
  <si>
    <t>II.</t>
  </si>
  <si>
    <t>III.</t>
  </si>
  <si>
    <t xml:space="preserve">             New Providence</t>
  </si>
  <si>
    <t xml:space="preserve">           Family Islands</t>
  </si>
  <si>
    <t>Current Quarter</t>
  </si>
  <si>
    <t>NUMBER OF EMPLOYEES BY TYPE:</t>
  </si>
  <si>
    <t xml:space="preserve">          Management</t>
  </si>
  <si>
    <t xml:space="preserve">     Line Staff</t>
  </si>
  <si>
    <t>Services Provided</t>
  </si>
  <si>
    <t>Total</t>
  </si>
  <si>
    <t>Services Provided by Dollar Value</t>
  </si>
  <si>
    <t>Service Provided</t>
  </si>
  <si>
    <t>Money Transmission Inward</t>
  </si>
  <si>
    <t>Money Transmission Outward</t>
  </si>
  <si>
    <t>Airline Ticket Sales</t>
  </si>
  <si>
    <t>Utlity Bill Payment</t>
  </si>
  <si>
    <t>Other Third-Party Bill Payment</t>
  </si>
  <si>
    <t xml:space="preserve">Other Services </t>
  </si>
  <si>
    <t>(insert additional services here)</t>
  </si>
  <si>
    <t>Services Provided by Number of Transactions</t>
  </si>
  <si>
    <t>Commission Income</t>
  </si>
  <si>
    <t>Commission Expense</t>
  </si>
  <si>
    <t>Personnel Expenses</t>
  </si>
  <si>
    <t>i.   Base Salaries</t>
  </si>
  <si>
    <t>ii.  Bonuses</t>
  </si>
  <si>
    <t>General Business Expenses</t>
  </si>
  <si>
    <t>ii. Rent</t>
  </si>
  <si>
    <t>iii. Public Utlities</t>
  </si>
  <si>
    <t>iv. Security Expense</t>
  </si>
  <si>
    <t>v. Staff Training</t>
  </si>
  <si>
    <t>Advertising Expenses</t>
  </si>
  <si>
    <t>Directors' Fees</t>
  </si>
  <si>
    <t>(Figures in B$ 000s)</t>
  </si>
  <si>
    <r>
      <t>B$</t>
    </r>
    <r>
      <rPr>
        <b/>
        <sz val="10"/>
        <rFont val="Arial"/>
        <family val="2"/>
      </rPr>
      <t xml:space="preserve"> 000s</t>
    </r>
  </si>
  <si>
    <t>(Values in B$ 000s and Number in Actual)</t>
  </si>
  <si>
    <t>(Figures in Actual)</t>
  </si>
  <si>
    <t>Summary of ALL Services Provided</t>
  </si>
  <si>
    <t>No. of Incoming Transactions in The Bahamas = No. of Incoming Transactions in the Island Breakdown</t>
  </si>
  <si>
    <t>No. of Outgoing Transactions in The Bahamas = No. of Outgoing Transactions in the Island Breakdown</t>
  </si>
  <si>
    <t>Value of Transactions in The Bahamas (Incoming) = Value of Transactions in the Island Breakdown (Incoming)</t>
  </si>
  <si>
    <t>Value of Transactions in The Bahamas (Outgoing) = Value of Transactions in the Island Breakdown (Outgoing)</t>
  </si>
  <si>
    <t>Largest Single Transaction in The Bahamas (Incoming) = Largest Single Transaction in the Island Breakdown (Incoming)</t>
  </si>
  <si>
    <t>Largest Single Transaction in The Bahamas (Outgoing) = Largest Single Transaction in the Island Breakdown (Outgoing)</t>
  </si>
  <si>
    <t>Number of Customers per Transaction per Services Provided</t>
  </si>
  <si>
    <t>iii. Other Staff Expenses</t>
  </si>
  <si>
    <t>i. Government Fees</t>
  </si>
  <si>
    <t xml:space="preserve">Professional Fees </t>
  </si>
  <si>
    <t>Other Expenses</t>
  </si>
  <si>
    <t>Other Countries</t>
  </si>
  <si>
    <t>The Bahamas</t>
  </si>
  <si>
    <t>IV.</t>
  </si>
  <si>
    <t>NUMBER OF BRANCHES:</t>
  </si>
  <si>
    <t>NUMBER OF AGENTS: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</si>
</sst>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yyyy\-mm\-dd;@"/>
    <numFmt numFmtId="167" formatCode="mmmyy"/>
    <numFmt numFmtId="168" formatCode="&quot;$&quot;#,##0.00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62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8"/>
      <name val="Garamond"/>
      <family val="1"/>
    </font>
    <font>
      <b/>
      <sz val="12"/>
      <name val="Garamond"/>
      <family val="1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sz val="20"/>
      <name val="Garamond"/>
      <family val="1"/>
    </font>
    <font>
      <b/>
      <sz val="18"/>
      <color indexed="8"/>
      <name val="Garamond"/>
      <family val="1"/>
    </font>
    <font>
      <b/>
      <sz val="20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rgb="FFC00000"/>
      <name val="Garamond"/>
      <family val="1"/>
    </font>
    <font>
      <b/>
      <sz val="12"/>
      <color indexed="12"/>
      <name val="Garamond"/>
      <family val="1"/>
    </font>
    <font>
      <b/>
      <sz val="12"/>
      <color indexed="61"/>
      <name val="Garamond"/>
      <family val="1"/>
    </font>
    <font>
      <b/>
      <sz val="11"/>
      <name val="Garamond"/>
      <family val="1"/>
    </font>
    <font>
      <b/>
      <sz val="11"/>
      <color indexed="12"/>
      <name val="Garamond"/>
      <family val="1"/>
    </font>
    <font>
      <sz val="11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4"/>
      <color indexed="61"/>
      <name val="Garamond"/>
      <family val="1"/>
    </font>
    <font>
      <b/>
      <sz val="9"/>
      <color indexed="8"/>
      <name val="Arial"/>
      <family val="2"/>
    </font>
    <font>
      <sz val="10"/>
      <name val="Garamond"/>
      <family val="1"/>
    </font>
    <font>
      <b/>
      <sz val="12"/>
      <color indexed="9"/>
      <name val="Garamond"/>
      <family val="1"/>
    </font>
    <font>
      <b/>
      <i/>
      <sz val="12"/>
      <name val="Garamond"/>
      <family val="1"/>
    </font>
    <font>
      <b/>
      <sz val="8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" borderId="1" applyNumberFormat="0" applyFont="0" applyBorder="0" applyAlignment="0" applyProtection="0">
      <alignment horizontal="center"/>
    </xf>
    <xf numFmtId="0" fontId="4" fillId="0" borderId="2" applyNumberFormat="0" applyFill="0" applyAlignment="0" applyProtection="0"/>
    <xf numFmtId="3" fontId="3" fillId="3" borderId="1" applyFont="0" applyProtection="0">
      <alignment horizontal="right"/>
    </xf>
    <xf numFmtId="0" fontId="3" fillId="3" borderId="3" applyNumberFormat="0" applyFont="0" applyBorder="0" applyAlignment="0" applyProtection="0">
      <alignment horizontal="left"/>
    </xf>
    <xf numFmtId="166" fontId="3" fillId="4" borderId="1" applyFont="0" applyAlignment="0">
      <protection locked="0"/>
    </xf>
    <xf numFmtId="3" fontId="3" fillId="4" borderId="1" applyFont="0">
      <alignment horizontal="right"/>
      <protection locked="0"/>
    </xf>
    <xf numFmtId="0" fontId="5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5" borderId="1" applyFont="0" applyProtection="0">
      <alignment horizontal="right"/>
    </xf>
    <xf numFmtId="9" fontId="3" fillId="5" borderId="1" applyFont="0" applyProtection="0">
      <alignment horizontal="right"/>
    </xf>
    <xf numFmtId="165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51">
    <xf numFmtId="0" fontId="0" fillId="0" borderId="0" xfId="0"/>
    <xf numFmtId="0" fontId="1" fillId="0" borderId="4" xfId="14" applyFont="1" applyFill="1" applyBorder="1"/>
    <xf numFmtId="0" fontId="1" fillId="0" borderId="7" xfId="14" applyFont="1" applyFill="1" applyBorder="1"/>
    <xf numFmtId="0" fontId="1" fillId="0" borderId="0" xfId="14" applyFont="1" applyFill="1" applyBorder="1"/>
    <xf numFmtId="0" fontId="1" fillId="0" borderId="8" xfId="14" applyFill="1" applyBorder="1"/>
    <xf numFmtId="0" fontId="1" fillId="0" borderId="17" xfId="14" applyFont="1" applyFill="1" applyBorder="1"/>
    <xf numFmtId="0" fontId="1" fillId="0" borderId="18" xfId="14" applyFont="1" applyFill="1" applyBorder="1"/>
    <xf numFmtId="0" fontId="1" fillId="0" borderId="19" xfId="14" applyFill="1" applyBorder="1"/>
    <xf numFmtId="0" fontId="1" fillId="0" borderId="0" xfId="14"/>
    <xf numFmtId="0" fontId="1" fillId="0" borderId="6" xfId="14" applyFont="1" applyFill="1" applyBorder="1"/>
    <xf numFmtId="0" fontId="1" fillId="0" borderId="8" xfId="14" applyFont="1" applyFill="1" applyBorder="1"/>
    <xf numFmtId="0" fontId="1" fillId="0" borderId="10" xfId="14" applyFont="1" applyFill="1" applyBorder="1"/>
    <xf numFmtId="0" fontId="1" fillId="0" borderId="19" xfId="14" applyFont="1" applyFill="1" applyBorder="1"/>
    <xf numFmtId="0" fontId="1" fillId="0" borderId="0" xfId="14" applyFont="1" applyFill="1" applyBorder="1" applyAlignment="1">
      <alignment horizontal="right"/>
    </xf>
    <xf numFmtId="0" fontId="1" fillId="0" borderId="0" xfId="14" applyFont="1" applyFill="1" applyBorder="1" applyAlignment="1">
      <alignment horizontal="left" indent="1"/>
    </xf>
    <xf numFmtId="0" fontId="1" fillId="0" borderId="22" xfId="14" applyFont="1" applyFill="1" applyBorder="1" applyAlignment="1" applyProtection="1">
      <alignment horizontal="left"/>
      <protection locked="0"/>
    </xf>
    <xf numFmtId="0" fontId="1" fillId="0" borderId="24" xfId="14" applyFont="1" applyFill="1" applyBorder="1"/>
    <xf numFmtId="0" fontId="1" fillId="0" borderId="22" xfId="14" applyFont="1" applyFill="1" applyBorder="1"/>
    <xf numFmtId="0" fontId="1" fillId="0" borderId="23" xfId="14" applyFont="1" applyFill="1" applyBorder="1"/>
    <xf numFmtId="3" fontId="1" fillId="0" borderId="1" xfId="14" applyNumberFormat="1" applyFont="1" applyFill="1" applyBorder="1" applyProtection="1">
      <protection locked="0"/>
    </xf>
    <xf numFmtId="0" fontId="1" fillId="0" borderId="0" xfId="14" applyFont="1"/>
    <xf numFmtId="1" fontId="1" fillId="0" borderId="1" xfId="14" applyNumberFormat="1" applyFont="1" applyFill="1" applyBorder="1" applyProtection="1">
      <protection locked="0"/>
    </xf>
    <xf numFmtId="0" fontId="1" fillId="0" borderId="7" xfId="14" applyFill="1" applyBorder="1"/>
    <xf numFmtId="0" fontId="6" fillId="0" borderId="0" xfId="14" applyFont="1" applyFill="1" applyBorder="1" applyAlignment="1">
      <alignment vertical="center"/>
    </xf>
    <xf numFmtId="0" fontId="10" fillId="0" borderId="0" xfId="14" applyFont="1" applyFill="1" applyBorder="1" applyAlignment="1">
      <alignment horizontal="center" vertical="center"/>
    </xf>
    <xf numFmtId="0" fontId="1" fillId="0" borderId="0" xfId="14" applyFill="1" applyBorder="1"/>
    <xf numFmtId="0" fontId="1" fillId="0" borderId="17" xfId="14" applyFill="1" applyBorder="1"/>
    <xf numFmtId="0" fontId="1" fillId="0" borderId="18" xfId="14" applyFill="1" applyBorder="1"/>
    <xf numFmtId="0" fontId="1" fillId="7" borderId="1" xfId="0" applyFont="1" applyFill="1" applyBorder="1"/>
    <xf numFmtId="3" fontId="16" fillId="7" borderId="1" xfId="0" applyNumberFormat="1" applyFont="1" applyFill="1" applyBorder="1" applyAlignment="1"/>
    <xf numFmtId="0" fontId="1" fillId="6" borderId="1" xfId="0" applyFont="1" applyFill="1" applyBorder="1"/>
    <xf numFmtId="0" fontId="1" fillId="7" borderId="21" xfId="0" applyFont="1" applyFill="1" applyBorder="1"/>
    <xf numFmtId="0" fontId="1" fillId="7" borderId="2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3" fontId="1" fillId="0" borderId="1" xfId="21" applyNumberFormat="1" applyFont="1" applyFill="1" applyBorder="1" applyProtection="1">
      <protection locked="0"/>
    </xf>
    <xf numFmtId="3" fontId="2" fillId="0" borderId="21" xfId="14" applyNumberFormat="1" applyFont="1" applyFill="1" applyBorder="1" applyAlignment="1"/>
    <xf numFmtId="3" fontId="1" fillId="0" borderId="14" xfId="14" applyNumberFormat="1" applyFont="1" applyFill="1" applyBorder="1"/>
    <xf numFmtId="3" fontId="1" fillId="0" borderId="1" xfId="14" applyNumberFormat="1" applyFont="1" applyFill="1" applyBorder="1" applyAlignment="1" applyProtection="1">
      <alignment horizontal="right"/>
      <protection locked="0"/>
    </xf>
    <xf numFmtId="3" fontId="1" fillId="6" borderId="1" xfId="14" applyNumberFormat="1" applyFont="1" applyFill="1" applyBorder="1" applyProtection="1">
      <protection locked="0"/>
    </xf>
    <xf numFmtId="0" fontId="1" fillId="9" borderId="10" xfId="14" applyFont="1" applyFill="1" applyBorder="1"/>
    <xf numFmtId="0" fontId="1" fillId="10" borderId="10" xfId="14" applyFont="1" applyFill="1" applyBorder="1"/>
    <xf numFmtId="3" fontId="2" fillId="10" borderId="1" xfId="21" applyNumberFormat="1" applyFont="1" applyFill="1" applyBorder="1" applyProtection="1"/>
    <xf numFmtId="0" fontId="1" fillId="0" borderId="20" xfId="14" applyFont="1" applyFill="1" applyBorder="1" applyAlignment="1">
      <alignment horizontal="right"/>
    </xf>
    <xf numFmtId="0" fontId="1" fillId="0" borderId="23" xfId="14" applyFont="1" applyFill="1" applyBorder="1" applyAlignment="1">
      <alignment horizontal="left" indent="1"/>
    </xf>
    <xf numFmtId="0" fontId="1" fillId="0" borderId="15" xfId="14" applyFont="1" applyFill="1" applyBorder="1"/>
    <xf numFmtId="0" fontId="2" fillId="10" borderId="3" xfId="14" applyFont="1" applyFill="1" applyBorder="1"/>
    <xf numFmtId="0" fontId="2" fillId="10" borderId="10" xfId="14" applyFont="1" applyFill="1" applyBorder="1"/>
    <xf numFmtId="0" fontId="1" fillId="9" borderId="13" xfId="14" applyFont="1" applyFill="1" applyBorder="1"/>
    <xf numFmtId="0" fontId="1" fillId="9" borderId="10" xfId="14" applyFont="1" applyFill="1" applyBorder="1" applyAlignment="1">
      <alignment horizontal="center" vertical="center"/>
    </xf>
    <xf numFmtId="0" fontId="13" fillId="9" borderId="1" xfId="14" applyFont="1" applyFill="1" applyBorder="1" applyAlignment="1">
      <alignment horizontal="center" vertical="center"/>
    </xf>
    <xf numFmtId="0" fontId="1" fillId="9" borderId="9" xfId="14" applyFont="1" applyFill="1" applyBorder="1" applyAlignment="1">
      <alignment horizontal="right"/>
    </xf>
    <xf numFmtId="0" fontId="14" fillId="10" borderId="1" xfId="14" applyFont="1" applyFill="1" applyBorder="1" applyAlignment="1">
      <alignment vertical="center" wrapText="1"/>
    </xf>
    <xf numFmtId="3" fontId="2" fillId="10" borderId="1" xfId="14" applyNumberFormat="1" applyFont="1" applyFill="1" applyBorder="1"/>
    <xf numFmtId="0" fontId="9" fillId="0" borderId="4" xfId="0" applyFont="1" applyBorder="1" applyProtection="1"/>
    <xf numFmtId="0" fontId="9" fillId="0" borderId="5" xfId="0" applyFont="1" applyBorder="1" applyProtection="1"/>
    <xf numFmtId="0" fontId="32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/>
    <xf numFmtId="0" fontId="32" fillId="0" borderId="0" xfId="0" applyFont="1" applyProtection="1"/>
    <xf numFmtId="0" fontId="9" fillId="0" borderId="7" xfId="0" applyFont="1" applyBorder="1" applyProtection="1"/>
    <xf numFmtId="0" fontId="9" fillId="0" borderId="0" xfId="0" applyFont="1" applyBorder="1" applyProtection="1"/>
    <xf numFmtId="0" fontId="9" fillId="0" borderId="8" xfId="0" applyFont="1" applyBorder="1" applyProtection="1"/>
    <xf numFmtId="0" fontId="9" fillId="8" borderId="7" xfId="0" applyFont="1" applyFill="1" applyBorder="1" applyProtection="1"/>
    <xf numFmtId="0" fontId="11" fillId="8" borderId="0" xfId="0" applyFont="1" applyFill="1" applyBorder="1" applyProtection="1"/>
    <xf numFmtId="0" fontId="9" fillId="8" borderId="0" xfId="0" applyFont="1" applyFill="1" applyBorder="1" applyProtection="1"/>
    <xf numFmtId="0" fontId="9" fillId="8" borderId="5" xfId="0" applyFont="1" applyFill="1" applyBorder="1" applyProtection="1"/>
    <xf numFmtId="0" fontId="9" fillId="8" borderId="5" xfId="0" applyFont="1" applyFill="1" applyBorder="1" applyAlignment="1" applyProtection="1">
      <alignment horizontal="center"/>
    </xf>
    <xf numFmtId="0" fontId="9" fillId="8" borderId="8" xfId="0" applyFont="1" applyFill="1" applyBorder="1" applyProtection="1"/>
    <xf numFmtId="0" fontId="9" fillId="0" borderId="0" xfId="0" applyFont="1" applyFill="1" applyBorder="1" applyProtection="1"/>
    <xf numFmtId="0" fontId="32" fillId="0" borderId="0" xfId="0" applyFont="1" applyFill="1" applyBorder="1" applyProtection="1"/>
    <xf numFmtId="0" fontId="21" fillId="8" borderId="0" xfId="0" applyFont="1" applyFill="1" applyBorder="1" applyProtection="1"/>
    <xf numFmtId="0" fontId="21" fillId="8" borderId="0" xfId="0" applyFont="1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vertical="center"/>
    </xf>
    <xf numFmtId="0" fontId="22" fillId="5" borderId="29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horizontal="left" vertical="center"/>
    </xf>
    <xf numFmtId="0" fontId="9" fillId="8" borderId="0" xfId="0" applyFont="1" applyFill="1" applyBorder="1" applyAlignment="1" applyProtection="1">
      <alignment vertical="center"/>
    </xf>
    <xf numFmtId="167" fontId="22" fillId="5" borderId="29" xfId="0" applyNumberFormat="1" applyFont="1" applyFill="1" applyBorder="1" applyAlignment="1" applyProtection="1">
      <alignment horizontal="left" vertical="center"/>
      <protection locked="0"/>
    </xf>
    <xf numFmtId="0" fontId="24" fillId="8" borderId="0" xfId="0" applyNumberFormat="1" applyFont="1" applyFill="1" applyBorder="1" applyAlignment="1" applyProtection="1">
      <alignment horizontal="left" vertical="center"/>
    </xf>
    <xf numFmtId="0" fontId="9" fillId="8" borderId="0" xfId="0" applyFont="1" applyFill="1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vertical="center"/>
    </xf>
    <xf numFmtId="0" fontId="9" fillId="2" borderId="4" xfId="0" applyFont="1" applyFill="1" applyBorder="1" applyProtection="1"/>
    <xf numFmtId="0" fontId="9" fillId="2" borderId="5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9" fillId="2" borderId="0" xfId="0" applyFont="1" applyFill="1" applyBorder="1" applyProtection="1"/>
    <xf numFmtId="0" fontId="9" fillId="2" borderId="8" xfId="0" applyFont="1" applyFill="1" applyBorder="1" applyProtection="1"/>
    <xf numFmtId="0" fontId="11" fillId="2" borderId="17" xfId="0" applyFont="1" applyFill="1" applyBorder="1" applyProtection="1"/>
    <xf numFmtId="0" fontId="11" fillId="2" borderId="18" xfId="0" applyFont="1" applyFill="1" applyBorder="1" applyProtection="1"/>
    <xf numFmtId="0" fontId="9" fillId="2" borderId="18" xfId="0" applyFont="1" applyFill="1" applyBorder="1" applyProtection="1"/>
    <xf numFmtId="0" fontId="9" fillId="2" borderId="19" xfId="0" applyFont="1" applyFill="1" applyBorder="1" applyProtection="1"/>
    <xf numFmtId="0" fontId="25" fillId="8" borderId="0" xfId="0" applyFont="1" applyFill="1" applyBorder="1" applyProtection="1"/>
    <xf numFmtId="0" fontId="26" fillId="8" borderId="0" xfId="0" applyFont="1" applyFill="1" applyBorder="1" applyProtection="1"/>
    <xf numFmtId="0" fontId="27" fillId="8" borderId="0" xfId="0" applyFont="1" applyFill="1" applyBorder="1" applyProtection="1"/>
    <xf numFmtId="0" fontId="28" fillId="8" borderId="0" xfId="0" applyFont="1" applyFill="1" applyBorder="1" applyProtection="1"/>
    <xf numFmtId="0" fontId="24" fillId="8" borderId="8" xfId="0" applyFont="1" applyFill="1" applyBorder="1" applyAlignment="1" applyProtection="1">
      <alignment horizontal="center"/>
    </xf>
    <xf numFmtId="0" fontId="23" fillId="8" borderId="0" xfId="0" applyFont="1" applyFill="1" applyBorder="1" applyProtection="1"/>
    <xf numFmtId="0" fontId="29" fillId="8" borderId="0" xfId="0" applyFont="1" applyFill="1" applyBorder="1" applyProtection="1"/>
    <xf numFmtId="0" fontId="29" fillId="8" borderId="18" xfId="0" applyFont="1" applyFill="1" applyBorder="1" applyProtection="1"/>
    <xf numFmtId="0" fontId="30" fillId="8" borderId="0" xfId="0" applyFont="1" applyFill="1" applyBorder="1" applyAlignment="1" applyProtection="1">
      <alignment vertical="top"/>
    </xf>
    <xf numFmtId="0" fontId="7" fillId="8" borderId="0" xfId="0" applyFont="1" applyFill="1" applyBorder="1" applyProtection="1"/>
    <xf numFmtId="0" fontId="9" fillId="6" borderId="0" xfId="0" applyFont="1" applyFill="1" applyProtection="1"/>
    <xf numFmtId="0" fontId="32" fillId="6" borderId="0" xfId="0" applyFont="1" applyFill="1" applyProtection="1"/>
    <xf numFmtId="0" fontId="32" fillId="2" borderId="0" xfId="0" applyFont="1" applyFill="1" applyProtection="1"/>
    <xf numFmtId="0" fontId="11" fillId="4" borderId="1" xfId="0" applyFont="1" applyFill="1" applyBorder="1" applyProtection="1"/>
    <xf numFmtId="0" fontId="9" fillId="4" borderId="11" xfId="0" applyFont="1" applyFill="1" applyBorder="1" applyProtection="1"/>
    <xf numFmtId="0" fontId="11" fillId="4" borderId="21" xfId="0" applyFont="1" applyFill="1" applyBorder="1" applyProtection="1"/>
    <xf numFmtId="0" fontId="9" fillId="11" borderId="9" xfId="0" applyFont="1" applyFill="1" applyBorder="1" applyProtection="1"/>
    <xf numFmtId="0" fontId="9" fillId="0" borderId="14" xfId="0" applyFont="1" applyFill="1" applyBorder="1" applyProtection="1"/>
    <xf numFmtId="0" fontId="9" fillId="11" borderId="21" xfId="0" applyFont="1" applyFill="1" applyBorder="1" applyProtection="1"/>
    <xf numFmtId="0" fontId="9" fillId="11" borderId="16" xfId="0" applyFont="1" applyFill="1" applyBorder="1" applyProtection="1"/>
    <xf numFmtId="3" fontId="11" fillId="0" borderId="0" xfId="0" applyNumberFormat="1" applyFont="1" applyFill="1" applyBorder="1" applyProtection="1"/>
    <xf numFmtId="0" fontId="3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34" fillId="0" borderId="0" xfId="0" applyFont="1" applyFill="1" applyBorder="1" applyProtection="1"/>
    <xf numFmtId="0" fontId="9" fillId="0" borderId="14" xfId="0" applyFont="1" applyBorder="1" applyProtection="1"/>
    <xf numFmtId="0" fontId="9" fillId="0" borderId="22" xfId="0" applyFont="1" applyFill="1" applyBorder="1" applyProtection="1"/>
    <xf numFmtId="0" fontId="31" fillId="0" borderId="0" xfId="0" applyFont="1" applyFill="1" applyBorder="1" applyAlignment="1" applyProtection="1">
      <alignment horizontal="center" vertical="center"/>
    </xf>
    <xf numFmtId="0" fontId="18" fillId="7" borderId="4" xfId="0" applyFont="1" applyFill="1" applyBorder="1" applyProtection="1"/>
    <xf numFmtId="0" fontId="18" fillId="7" borderId="5" xfId="0" applyFont="1" applyFill="1" applyBorder="1" applyProtection="1"/>
    <xf numFmtId="0" fontId="18" fillId="7" borderId="6" xfId="0" applyFont="1" applyFill="1" applyBorder="1" applyProtection="1"/>
    <xf numFmtId="0" fontId="18" fillId="7" borderId="18" xfId="0" applyFont="1" applyFill="1" applyBorder="1" applyProtection="1"/>
    <xf numFmtId="0" fontId="18" fillId="7" borderId="19" xfId="0" applyFont="1" applyFill="1" applyBorder="1" applyProtection="1"/>
    <xf numFmtId="0" fontId="9" fillId="7" borderId="4" xfId="0" applyFont="1" applyFill="1" applyBorder="1" applyProtection="1"/>
    <xf numFmtId="0" fontId="9" fillId="7" borderId="5" xfId="0" applyFont="1" applyFill="1" applyBorder="1" applyProtection="1"/>
    <xf numFmtId="0" fontId="9" fillId="7" borderId="6" xfId="0" applyFont="1" applyFill="1" applyBorder="1" applyProtection="1"/>
    <xf numFmtId="0" fontId="9" fillId="7" borderId="17" xfId="0" applyFont="1" applyFill="1" applyBorder="1" applyProtection="1"/>
    <xf numFmtId="0" fontId="11" fillId="7" borderId="18" xfId="0" applyFont="1" applyFill="1" applyBorder="1" applyProtection="1"/>
    <xf numFmtId="0" fontId="9" fillId="7" borderId="18" xfId="0" applyFont="1" applyFill="1" applyBorder="1" applyProtection="1"/>
    <xf numFmtId="0" fontId="9" fillId="7" borderId="19" xfId="0" applyFont="1" applyFill="1" applyBorder="1" applyProtection="1"/>
    <xf numFmtId="0" fontId="11" fillId="7" borderId="4" xfId="0" applyFont="1" applyFill="1" applyBorder="1" applyProtection="1"/>
    <xf numFmtId="0" fontId="11" fillId="7" borderId="7" xfId="0" applyFont="1" applyFill="1" applyBorder="1" applyProtection="1"/>
    <xf numFmtId="0" fontId="9" fillId="7" borderId="0" xfId="0" applyFont="1" applyFill="1" applyBorder="1" applyProtection="1"/>
    <xf numFmtId="0" fontId="9" fillId="7" borderId="8" xfId="0" applyFont="1" applyFill="1" applyBorder="1" applyProtection="1"/>
    <xf numFmtId="0" fontId="9" fillId="7" borderId="7" xfId="0" applyFont="1" applyFill="1" applyBorder="1" applyProtection="1"/>
    <xf numFmtId="0" fontId="11" fillId="7" borderId="0" xfId="0" applyFont="1" applyFill="1" applyBorder="1" applyProtection="1"/>
    <xf numFmtId="0" fontId="1" fillId="10" borderId="10" xfId="14" applyFill="1" applyBorder="1"/>
    <xf numFmtId="0" fontId="1" fillId="9" borderId="13" xfId="14" applyFill="1" applyBorder="1"/>
    <xf numFmtId="0" fontId="1" fillId="9" borderId="10" xfId="14" applyFill="1" applyBorder="1"/>
    <xf numFmtId="0" fontId="2" fillId="9" borderId="1" xfId="14" applyFont="1" applyFill="1" applyBorder="1" applyAlignment="1">
      <alignment horizontal="center"/>
    </xf>
    <xf numFmtId="0" fontId="2" fillId="9" borderId="10" xfId="14" applyFont="1" applyFill="1" applyBorder="1" applyAlignment="1">
      <alignment horizontal="center"/>
    </xf>
    <xf numFmtId="0" fontId="2" fillId="9" borderId="9" xfId="14" applyFont="1" applyFill="1" applyBorder="1" applyAlignment="1">
      <alignment horizontal="right"/>
    </xf>
    <xf numFmtId="3" fontId="2" fillId="10" borderId="16" xfId="14" applyNumberFormat="1" applyFont="1" applyFill="1" applyBorder="1" applyProtection="1"/>
    <xf numFmtId="10" fontId="1" fillId="10" borderId="1" xfId="14" applyNumberFormat="1" applyFont="1" applyFill="1" applyBorder="1" applyAlignment="1" applyProtection="1">
      <alignment horizontal="center"/>
    </xf>
    <xf numFmtId="0" fontId="2" fillId="10" borderId="11" xfId="14" applyFont="1" applyFill="1" applyBorder="1"/>
    <xf numFmtId="3" fontId="1" fillId="0" borderId="21" xfId="14" applyNumberFormat="1" applyFont="1" applyFill="1" applyBorder="1" applyAlignment="1" applyProtection="1">
      <protection locked="0"/>
    </xf>
    <xf numFmtId="0" fontId="11" fillId="6" borderId="4" xfId="0" applyFont="1" applyFill="1" applyBorder="1" applyAlignment="1">
      <alignment horizontal="right"/>
    </xf>
    <xf numFmtId="0" fontId="11" fillId="6" borderId="5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11" fillId="6" borderId="7" xfId="0" applyFont="1" applyFill="1" applyBorder="1" applyAlignment="1">
      <alignment horizontal="right"/>
    </xf>
    <xf numFmtId="0" fontId="15" fillId="6" borderId="7" xfId="0" applyFont="1" applyFill="1" applyBorder="1" applyAlignment="1">
      <alignment horizontal="right"/>
    </xf>
    <xf numFmtId="0" fontId="15" fillId="6" borderId="17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right"/>
    </xf>
    <xf numFmtId="0" fontId="2" fillId="6" borderId="19" xfId="0" applyFont="1" applyFill="1" applyBorder="1" applyAlignment="1">
      <alignment horizontal="right"/>
    </xf>
    <xf numFmtId="0" fontId="12" fillId="6" borderId="24" xfId="0" applyFont="1" applyFill="1" applyBorder="1" applyAlignment="1">
      <alignment horizontal="right"/>
    </xf>
    <xf numFmtId="49" fontId="13" fillId="9" borderId="21" xfId="0" applyNumberFormat="1" applyFont="1" applyFill="1" applyBorder="1" applyAlignment="1" applyProtection="1">
      <alignment horizontal="right"/>
    </xf>
    <xf numFmtId="49" fontId="15" fillId="9" borderId="16" xfId="0" applyNumberFormat="1" applyFont="1" applyFill="1" applyBorder="1" applyAlignment="1" applyProtection="1">
      <alignment horizontal="right"/>
    </xf>
    <xf numFmtId="167" fontId="15" fillId="9" borderId="16" xfId="0" applyNumberFormat="1" applyFont="1" applyFill="1" applyBorder="1" applyAlignment="1" applyProtection="1">
      <alignment horizontal="right"/>
    </xf>
    <xf numFmtId="4" fontId="2" fillId="0" borderId="21" xfId="14" applyNumberFormat="1" applyFont="1" applyFill="1" applyBorder="1" applyAlignment="1" applyProtection="1">
      <protection locked="0"/>
    </xf>
    <xf numFmtId="0" fontId="2" fillId="0" borderId="3" xfId="14" applyFont="1" applyFill="1" applyBorder="1"/>
    <xf numFmtId="0" fontId="2" fillId="0" borderId="10" xfId="14" applyFont="1" applyFill="1" applyBorder="1"/>
    <xf numFmtId="3" fontId="2" fillId="0" borderId="1" xfId="21" applyNumberFormat="1" applyFont="1" applyFill="1" applyBorder="1" applyProtection="1"/>
    <xf numFmtId="0" fontId="1" fillId="0" borderId="22" xfId="14" applyFont="1" applyFill="1" applyBorder="1" applyAlignment="1">
      <alignment horizontal="right"/>
    </xf>
    <xf numFmtId="3" fontId="1" fillId="0" borderId="16" xfId="21" applyNumberFormat="1" applyFont="1" applyFill="1" applyBorder="1" applyProtection="1">
      <protection locked="0"/>
    </xf>
    <xf numFmtId="0" fontId="1" fillId="0" borderId="30" xfId="14" applyFont="1" applyFill="1" applyBorder="1"/>
    <xf numFmtId="0" fontId="0" fillId="0" borderId="7" xfId="0" applyBorder="1"/>
    <xf numFmtId="0" fontId="2" fillId="0" borderId="11" xfId="14" applyFont="1" applyFill="1" applyBorder="1"/>
    <xf numFmtId="0" fontId="1" fillId="9" borderId="9" xfId="14" quotePrefix="1" applyFont="1" applyFill="1" applyBorder="1" applyAlignment="1">
      <alignment horizontal="right"/>
    </xf>
    <xf numFmtId="0" fontId="1" fillId="0" borderId="12" xfId="14" applyFont="1" applyFill="1" applyBorder="1"/>
    <xf numFmtId="0" fontId="2" fillId="0" borderId="13" xfId="0" applyFont="1" applyFill="1" applyBorder="1" applyAlignment="1"/>
    <xf numFmtId="0" fontId="2" fillId="0" borderId="24" xfId="0" applyFont="1" applyFill="1" applyBorder="1" applyAlignment="1"/>
    <xf numFmtId="0" fontId="2" fillId="0" borderId="12" xfId="0" applyFont="1" applyFill="1" applyBorder="1" applyAlignment="1"/>
    <xf numFmtId="3" fontId="2" fillId="10" borderId="1" xfId="14" applyNumberFormat="1" applyFont="1" applyFill="1" applyBorder="1" applyAlignment="1"/>
    <xf numFmtId="0" fontId="2" fillId="0" borderId="3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9" borderId="9" xfId="14" quotePrefix="1" applyFont="1" applyFill="1" applyBorder="1" applyAlignment="1">
      <alignment horizontal="right"/>
    </xf>
    <xf numFmtId="3" fontId="2" fillId="0" borderId="16" xfId="14" applyNumberFormat="1" applyFont="1" applyFill="1" applyBorder="1" applyProtection="1"/>
    <xf numFmtId="0" fontId="2" fillId="9" borderId="16" xfId="14" quotePrefix="1" applyFont="1" applyFill="1" applyBorder="1" applyAlignment="1">
      <alignment horizontal="right"/>
    </xf>
    <xf numFmtId="0" fontId="1" fillId="9" borderId="9" xfId="14" applyFont="1" applyFill="1" applyBorder="1"/>
    <xf numFmtId="0" fontId="1" fillId="9" borderId="16" xfId="14" applyFont="1" applyFill="1" applyBorder="1"/>
    <xf numFmtId="0" fontId="1" fillId="10" borderId="11" xfId="14" applyFont="1" applyFill="1" applyBorder="1"/>
    <xf numFmtId="0" fontId="1" fillId="10" borderId="1" xfId="14" applyFont="1" applyFill="1" applyBorder="1"/>
    <xf numFmtId="0" fontId="1" fillId="10" borderId="3" xfId="14" applyFont="1" applyFill="1" applyBorder="1"/>
    <xf numFmtId="0" fontId="1" fillId="0" borderId="25" xfId="14" applyFont="1" applyFill="1" applyBorder="1"/>
    <xf numFmtId="0" fontId="1" fillId="0" borderId="24" xfId="14" applyFont="1" applyFill="1" applyBorder="1" applyAlignment="1">
      <alignment horizontal="left" indent="1"/>
    </xf>
    <xf numFmtId="0" fontId="1" fillId="0" borderId="3" xfId="14" applyFont="1" applyFill="1" applyBorder="1"/>
    <xf numFmtId="0" fontId="2" fillId="6" borderId="22" xfId="0" applyFont="1" applyFill="1" applyBorder="1" applyAlignment="1">
      <alignment horizontal="right"/>
    </xf>
    <xf numFmtId="0" fontId="0" fillId="0" borderId="0" xfId="0" applyBorder="1"/>
    <xf numFmtId="0" fontId="0" fillId="0" borderId="6" xfId="0" applyBorder="1"/>
    <xf numFmtId="0" fontId="0" fillId="0" borderId="18" xfId="0" applyBorder="1"/>
    <xf numFmtId="0" fontId="0" fillId="0" borderId="5" xfId="0" applyBorder="1"/>
    <xf numFmtId="0" fontId="0" fillId="0" borderId="4" xfId="0" applyBorder="1"/>
    <xf numFmtId="0" fontId="0" fillId="0" borderId="0" xfId="0" applyAlignment="1"/>
    <xf numFmtId="3" fontId="35" fillId="7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Continuous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8" xfId="0" applyFill="1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2" fillId="0" borderId="0" xfId="0" applyFont="1" applyFill="1" applyBorder="1"/>
    <xf numFmtId="0" fontId="0" fillId="0" borderId="8" xfId="0" applyFill="1" applyBorder="1" applyAlignment="1">
      <alignment horizontal="centerContinuous"/>
    </xf>
    <xf numFmtId="0" fontId="2" fillId="0" borderId="7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/>
    <xf numFmtId="0" fontId="2" fillId="0" borderId="8" xfId="0" applyFont="1" applyFill="1" applyBorder="1" applyAlignment="1">
      <alignment horizontal="center" vertical="center" wrapText="1"/>
    </xf>
    <xf numFmtId="168" fontId="0" fillId="0" borderId="8" xfId="0" applyNumberFormat="1" applyFill="1" applyBorder="1" applyAlignment="1"/>
    <xf numFmtId="168" fontId="0" fillId="0" borderId="8" xfId="0" applyNumberFormat="1" applyFill="1" applyBorder="1" applyAlignment="1">
      <alignment horizontal="centerContinuous"/>
    </xf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5" xfId="0" applyFont="1" applyFill="1" applyBorder="1"/>
    <xf numFmtId="0" fontId="0" fillId="0" borderId="25" xfId="0" applyFill="1" applyBorder="1"/>
    <xf numFmtId="0" fontId="2" fillId="0" borderId="2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/>
    </xf>
    <xf numFmtId="0" fontId="2" fillId="0" borderId="0" xfId="12" applyFont="1" applyFill="1" applyBorder="1" applyAlignment="1">
      <alignment horizontal="left"/>
    </xf>
    <xf numFmtId="0" fontId="3" fillId="0" borderId="0" xfId="13"/>
    <xf numFmtId="0" fontId="1" fillId="0" borderId="0" xfId="12" applyFont="1" applyFill="1" applyBorder="1"/>
    <xf numFmtId="0" fontId="2" fillId="0" borderId="0" xfId="12" applyFont="1" applyFill="1" applyBorder="1" applyAlignment="1">
      <alignment horizontal="center" vertical="center"/>
    </xf>
    <xf numFmtId="0" fontId="1" fillId="0" borderId="0" xfId="12" applyNumberFormat="1" applyFont="1" applyFill="1" applyBorder="1" applyAlignment="1">
      <alignment horizontal="left"/>
    </xf>
    <xf numFmtId="0" fontId="1" fillId="0" borderId="0" xfId="12" applyNumberFormat="1" applyFont="1" applyFill="1" applyBorder="1"/>
    <xf numFmtId="0" fontId="1" fillId="0" borderId="0" xfId="12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0" borderId="0" xfId="14" applyFont="1" applyFill="1" applyBorder="1" applyAlignment="1">
      <alignment horizontal="center" vertical="center"/>
    </xf>
    <xf numFmtId="3" fontId="36" fillId="9" borderId="1" xfId="0" applyNumberFormat="1" applyFont="1" applyFill="1" applyBorder="1" applyAlignment="1"/>
    <xf numFmtId="42" fontId="36" fillId="10" borderId="1" xfId="25" applyNumberFormat="1" applyFont="1" applyFill="1" applyBorder="1"/>
    <xf numFmtId="42" fontId="36" fillId="9" borderId="1" xfId="25" applyNumberFormat="1" applyFont="1" applyFill="1" applyBorder="1"/>
    <xf numFmtId="3" fontId="36" fillId="10" borderId="1" xfId="0" applyNumberFormat="1" applyFont="1" applyFill="1" applyBorder="1"/>
    <xf numFmtId="42" fontId="36" fillId="10" borderId="3" xfId="25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3" fontId="36" fillId="9" borderId="3" xfId="0" applyNumberFormat="1" applyFont="1" applyFill="1" applyBorder="1" applyAlignment="1"/>
    <xf numFmtId="42" fontId="0" fillId="0" borderId="0" xfId="0" applyNumberFormat="1"/>
    <xf numFmtId="0" fontId="2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/>
    <xf numFmtId="42" fontId="36" fillId="0" borderId="0" xfId="25" applyNumberFormat="1" applyFont="1" applyFill="1" applyBorder="1"/>
    <xf numFmtId="0" fontId="2" fillId="9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right"/>
    </xf>
    <xf numFmtId="0" fontId="1" fillId="9" borderId="31" xfId="0" quotePrefix="1" applyFont="1" applyFill="1" applyBorder="1" applyAlignment="1">
      <alignment horizontal="right"/>
    </xf>
    <xf numFmtId="0" fontId="1" fillId="9" borderId="32" xfId="0" quotePrefix="1" applyFont="1" applyFill="1" applyBorder="1" applyAlignment="1">
      <alignment horizontal="right"/>
    </xf>
    <xf numFmtId="0" fontId="1" fillId="9" borderId="32" xfId="0" applyFont="1" applyFill="1" applyBorder="1" applyAlignment="1">
      <alignment horizontal="right"/>
    </xf>
    <xf numFmtId="0" fontId="2" fillId="9" borderId="32" xfId="0" applyFont="1" applyFill="1" applyBorder="1" applyAlignment="1">
      <alignment horizontal="center"/>
    </xf>
    <xf numFmtId="0" fontId="2" fillId="9" borderId="32" xfId="0" applyFont="1" applyFill="1" applyBorder="1"/>
    <xf numFmtId="0" fontId="1" fillId="9" borderId="33" xfId="0" applyFont="1" applyFill="1" applyBorder="1"/>
    <xf numFmtId="0" fontId="1" fillId="9" borderId="34" xfId="0" quotePrefix="1" applyFont="1" applyFill="1" applyBorder="1" applyAlignment="1">
      <alignment horizontal="right"/>
    </xf>
    <xf numFmtId="0" fontId="1" fillId="12" borderId="0" xfId="0" quotePrefix="1" applyFont="1" applyFill="1" applyBorder="1" applyAlignment="1">
      <alignment horizontal="right"/>
    </xf>
    <xf numFmtId="0" fontId="1" fillId="1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right"/>
    </xf>
    <xf numFmtId="0" fontId="2" fillId="9" borderId="25" xfId="0" quotePrefix="1" applyFont="1" applyFill="1" applyBorder="1" applyAlignment="1">
      <alignment horizontal="right"/>
    </xf>
    <xf numFmtId="37" fontId="1" fillId="0" borderId="1" xfId="0" applyNumberFormat="1" applyFont="1" applyFill="1" applyBorder="1" applyAlignment="1" applyProtection="1">
      <alignment horizontal="center"/>
      <protection locked="0"/>
    </xf>
    <xf numFmtId="10" fontId="1" fillId="13" borderId="1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Protection="1">
      <protection locked="0"/>
    </xf>
    <xf numFmtId="0" fontId="38" fillId="9" borderId="25" xfId="0" quotePrefix="1" applyFont="1" applyFill="1" applyBorder="1" applyAlignment="1">
      <alignment horizontal="right"/>
    </xf>
    <xf numFmtId="3" fontId="2" fillId="13" borderId="1" xfId="0" applyNumberFormat="1" applyFont="1" applyFill="1" applyBorder="1" applyAlignment="1" applyProtection="1">
      <alignment horizontal="center"/>
    </xf>
    <xf numFmtId="37" fontId="2" fillId="13" borderId="1" xfId="0" applyNumberFormat="1" applyFont="1" applyFill="1" applyBorder="1" applyAlignment="1" applyProtection="1">
      <alignment horizontal="center"/>
    </xf>
    <xf numFmtId="0" fontId="39" fillId="12" borderId="0" xfId="0" quotePrefix="1" applyFont="1" applyFill="1" applyBorder="1" applyAlignment="1">
      <alignment horizontal="right"/>
    </xf>
    <xf numFmtId="0" fontId="2" fillId="12" borderId="0" xfId="0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 applyProtection="1">
      <alignment horizontal="center"/>
      <protection locked="0"/>
    </xf>
    <xf numFmtId="0" fontId="38" fillId="9" borderId="25" xfId="0" applyFont="1" applyFill="1" applyBorder="1" applyAlignment="1">
      <alignment horizontal="right"/>
    </xf>
    <xf numFmtId="0" fontId="39" fillId="12" borderId="0" xfId="0" applyFont="1" applyFill="1" applyBorder="1" applyAlignment="1">
      <alignment horizontal="right"/>
    </xf>
    <xf numFmtId="0" fontId="1" fillId="12" borderId="0" xfId="0" applyFont="1" applyFill="1" applyBorder="1"/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/>
    <xf numFmtId="10" fontId="1" fillId="0" borderId="0" xfId="0" applyNumberFormat="1" applyFont="1" applyFill="1" applyBorder="1"/>
    <xf numFmtId="0" fontId="39" fillId="12" borderId="0" xfId="0" quotePrefix="1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1" fillId="12" borderId="0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/>
    <xf numFmtId="0" fontId="2" fillId="12" borderId="22" xfId="0" applyFont="1" applyFill="1" applyBorder="1" applyAlignment="1">
      <alignment horizontal="right"/>
    </xf>
    <xf numFmtId="0" fontId="2" fillId="12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center"/>
    </xf>
    <xf numFmtId="37" fontId="2" fillId="0" borderId="0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>
      <alignment horizontal="center"/>
    </xf>
    <xf numFmtId="0" fontId="40" fillId="9" borderId="35" xfId="0" applyFont="1" applyFill="1" applyBorder="1" applyAlignment="1">
      <alignment horizontal="right"/>
    </xf>
    <xf numFmtId="0" fontId="1" fillId="12" borderId="18" xfId="0" applyFont="1" applyFill="1" applyBorder="1" applyAlignment="1">
      <alignment horizontal="right"/>
    </xf>
    <xf numFmtId="0" fontId="1" fillId="12" borderId="18" xfId="0" applyFont="1" applyFill="1" applyBorder="1"/>
    <xf numFmtId="0" fontId="1" fillId="0" borderId="18" xfId="0" applyFont="1" applyFill="1" applyBorder="1"/>
    <xf numFmtId="0" fontId="2" fillId="0" borderId="18" xfId="0" applyFont="1" applyFill="1" applyBorder="1"/>
    <xf numFmtId="0" fontId="1" fillId="0" borderId="19" xfId="0" applyFont="1" applyFill="1" applyBorder="1"/>
    <xf numFmtId="0" fontId="1" fillId="0" borderId="1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0" xfId="14" applyFont="1" applyFill="1" applyBorder="1" applyAlignment="1">
      <alignment horizontal="left"/>
    </xf>
    <xf numFmtId="0" fontId="41" fillId="0" borderId="0" xfId="14" applyFont="1" applyFill="1" applyBorder="1" applyAlignment="1">
      <alignment horizontal="left"/>
    </xf>
    <xf numFmtId="3" fontId="2" fillId="10" borderId="16" xfId="14" applyNumberFormat="1" applyFont="1" applyFill="1" applyBorder="1" applyAlignment="1" applyProtection="1">
      <alignment horizontal="center"/>
    </xf>
    <xf numFmtId="0" fontId="2" fillId="9" borderId="32" xfId="14" applyFont="1" applyFill="1" applyBorder="1"/>
    <xf numFmtId="0" fontId="1" fillId="9" borderId="32" xfId="14" applyFill="1" applyBorder="1"/>
    <xf numFmtId="0" fontId="2" fillId="9" borderId="33" xfId="0" applyFont="1" applyFill="1" applyBorder="1" applyAlignment="1">
      <alignment horizontal="center"/>
    </xf>
    <xf numFmtId="0" fontId="2" fillId="9" borderId="25" xfId="14" applyFont="1" applyFill="1" applyBorder="1" applyAlignment="1">
      <alignment horizontal="right"/>
    </xf>
    <xf numFmtId="10" fontId="2" fillId="10" borderId="37" xfId="14" applyNumberFormat="1" applyFont="1" applyFill="1" applyBorder="1" applyAlignment="1" applyProtection="1">
      <alignment horizontal="center"/>
    </xf>
    <xf numFmtId="10" fontId="1" fillId="10" borderId="37" xfId="14" applyNumberFormat="1" applyFont="1" applyFill="1" applyBorder="1" applyAlignment="1" applyProtection="1">
      <alignment horizontal="center"/>
    </xf>
    <xf numFmtId="10" fontId="41" fillId="10" borderId="37" xfId="14" applyNumberFormat="1" applyFont="1" applyFill="1" applyBorder="1" applyAlignment="1" applyProtection="1">
      <alignment horizontal="center"/>
    </xf>
    <xf numFmtId="0" fontId="2" fillId="9" borderId="35" xfId="14" applyFont="1" applyFill="1" applyBorder="1" applyAlignment="1">
      <alignment horizontal="right"/>
    </xf>
    <xf numFmtId="0" fontId="2" fillId="10" borderId="38" xfId="14" applyFont="1" applyFill="1" applyBorder="1"/>
    <xf numFmtId="0" fontId="1" fillId="10" borderId="39" xfId="14" applyFill="1" applyBorder="1"/>
    <xf numFmtId="0" fontId="2" fillId="10" borderId="40" xfId="14" applyFont="1" applyFill="1" applyBorder="1"/>
    <xf numFmtId="3" fontId="2" fillId="10" borderId="41" xfId="14" applyNumberFormat="1" applyFont="1" applyFill="1" applyBorder="1" applyProtection="1"/>
    <xf numFmtId="10" fontId="1" fillId="10" borderId="42" xfId="14" applyNumberFormat="1" applyFont="1" applyFill="1" applyBorder="1" applyAlignment="1" applyProtection="1">
      <alignment horizontal="center"/>
    </xf>
    <xf numFmtId="0" fontId="2" fillId="0" borderId="5" xfId="14" applyFont="1" applyFill="1" applyBorder="1" applyAlignment="1">
      <alignment horizontal="right"/>
    </xf>
    <xf numFmtId="0" fontId="2" fillId="0" borderId="0" xfId="14" applyFont="1" applyFill="1" applyBorder="1" applyAlignment="1">
      <alignment horizontal="right"/>
    </xf>
    <xf numFmtId="0" fontId="2" fillId="0" borderId="5" xfId="14" applyFont="1" applyFill="1" applyBorder="1"/>
    <xf numFmtId="3" fontId="2" fillId="0" borderId="0" xfId="14" applyNumberFormat="1" applyFont="1" applyFill="1" applyBorder="1" applyProtection="1"/>
    <xf numFmtId="3" fontId="2" fillId="0" borderId="5" xfId="14" applyNumberFormat="1" applyFont="1" applyFill="1" applyBorder="1" applyProtection="1"/>
    <xf numFmtId="10" fontId="1" fillId="0" borderId="5" xfId="14" applyNumberFormat="1" applyFont="1" applyFill="1" applyBorder="1" applyAlignment="1" applyProtection="1">
      <alignment horizontal="center"/>
    </xf>
    <xf numFmtId="0" fontId="2" fillId="0" borderId="0" xfId="14" applyFont="1" applyFill="1" applyBorder="1"/>
    <xf numFmtId="10" fontId="1" fillId="0" borderId="0" xfId="14" applyNumberFormat="1" applyFont="1" applyFill="1" applyBorder="1" applyAlignment="1" applyProtection="1">
      <alignment horizontal="center"/>
    </xf>
    <xf numFmtId="0" fontId="2" fillId="9" borderId="25" xfId="14" quotePrefix="1" applyFont="1" applyFill="1" applyBorder="1" applyAlignment="1">
      <alignment horizontal="right"/>
    </xf>
    <xf numFmtId="0" fontId="2" fillId="9" borderId="35" xfId="14" quotePrefix="1" applyFont="1" applyFill="1" applyBorder="1" applyAlignment="1">
      <alignment horizontal="right"/>
    </xf>
    <xf numFmtId="0" fontId="2" fillId="9" borderId="4" xfId="14" applyFont="1" applyFill="1" applyBorder="1" applyAlignment="1">
      <alignment horizontal="right"/>
    </xf>
    <xf numFmtId="0" fontId="2" fillId="10" borderId="1" xfId="14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2" fillId="9" borderId="32" xfId="14" applyFont="1" applyFill="1" applyBorder="1" applyAlignment="1">
      <alignment horizontal="center"/>
    </xf>
    <xf numFmtId="42" fontId="41" fillId="6" borderId="16" xfId="14" applyNumberFormat="1" applyFont="1" applyFill="1" applyBorder="1" applyProtection="1">
      <protection locked="0"/>
    </xf>
    <xf numFmtId="42" fontId="2" fillId="10" borderId="41" xfId="14" applyNumberFormat="1" applyFont="1" applyFill="1" applyBorder="1" applyProtection="1"/>
    <xf numFmtId="3" fontId="1" fillId="0" borderId="16" xfId="14" applyNumberFormat="1" applyFont="1" applyFill="1" applyBorder="1" applyProtection="1">
      <protection locked="0"/>
    </xf>
    <xf numFmtId="3" fontId="1" fillId="0" borderId="16" xfId="14" applyNumberFormat="1" applyFont="1" applyFill="1" applyBorder="1" applyAlignment="1" applyProtection="1">
      <alignment horizontal="right"/>
      <protection locked="0"/>
    </xf>
    <xf numFmtId="3" fontId="2" fillId="0" borderId="16" xfId="14" applyNumberFormat="1" applyFont="1" applyFill="1" applyBorder="1" applyProtection="1">
      <protection locked="0"/>
    </xf>
    <xf numFmtId="3" fontId="41" fillId="0" borderId="16" xfId="14" applyNumberFormat="1" applyFont="1" applyFill="1" applyBorder="1" applyProtection="1">
      <protection locked="0"/>
    </xf>
    <xf numFmtId="3" fontId="2" fillId="0" borderId="16" xfId="14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/>
    <xf numFmtId="0" fontId="2" fillId="0" borderId="0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2" fillId="0" borderId="8" xfId="0" applyFont="1" applyFill="1" applyBorder="1" applyAlignment="1">
      <alignment horizontal="right"/>
    </xf>
    <xf numFmtId="0" fontId="0" fillId="0" borderId="0" xfId="0" applyFill="1"/>
    <xf numFmtId="0" fontId="1" fillId="9" borderId="1" xfId="0" applyFont="1" applyFill="1" applyBorder="1" applyAlignment="1">
      <alignment wrapText="1"/>
    </xf>
    <xf numFmtId="3" fontId="1" fillId="7" borderId="1" xfId="0" applyNumberFormat="1" applyFont="1" applyFill="1" applyBorder="1" applyAlignment="1"/>
    <xf numFmtId="49" fontId="1" fillId="0" borderId="1" xfId="0" applyNumberFormat="1" applyFont="1" applyFill="1" applyBorder="1" applyAlignment="1" applyProtection="1">
      <alignment horizontal="right"/>
    </xf>
    <xf numFmtId="3" fontId="1" fillId="0" borderId="1" xfId="0" applyNumberFormat="1" applyFont="1" applyFill="1" applyBorder="1" applyAlignment="1"/>
    <xf numFmtId="3" fontId="1" fillId="9" borderId="1" xfId="0" applyNumberFormat="1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right"/>
    </xf>
    <xf numFmtId="3" fontId="36" fillId="0" borderId="1" xfId="0" applyNumberFormat="1" applyFont="1" applyFill="1" applyBorder="1" applyProtection="1">
      <protection locked="0"/>
    </xf>
    <xf numFmtId="42" fontId="36" fillId="0" borderId="1" xfId="25" applyNumberFormat="1" applyFont="1" applyFill="1" applyBorder="1" applyProtection="1">
      <protection locked="0"/>
    </xf>
    <xf numFmtId="3" fontId="36" fillId="0" borderId="1" xfId="0" applyNumberFormat="1" applyFont="1" applyFill="1" applyBorder="1" applyAlignment="1" applyProtection="1">
      <protection locked="0"/>
    </xf>
    <xf numFmtId="3" fontId="36" fillId="0" borderId="3" xfId="0" applyNumberFormat="1" applyFont="1" applyFill="1" applyBorder="1" applyProtection="1">
      <protection locked="0"/>
    </xf>
    <xf numFmtId="3" fontId="36" fillId="0" borderId="3" xfId="0" applyNumberFormat="1" applyFont="1" applyFill="1" applyBorder="1" applyAlignment="1" applyProtection="1">
      <protection locked="0"/>
    </xf>
    <xf numFmtId="3" fontId="36" fillId="0" borderId="1" xfId="0" applyNumberFormat="1" applyFont="1" applyFill="1" applyBorder="1" applyAlignment="1" applyProtection="1">
      <alignment horizontal="centerContinuous"/>
      <protection locked="0"/>
    </xf>
    <xf numFmtId="3" fontId="2" fillId="0" borderId="1" xfId="14" applyNumberFormat="1" applyFont="1" applyFill="1" applyBorder="1" applyProtection="1">
      <protection locked="0"/>
    </xf>
    <xf numFmtId="10" fontId="1" fillId="10" borderId="1" xfId="14" applyNumberFormat="1" applyFont="1" applyFill="1" applyBorder="1" applyAlignment="1" applyProtection="1">
      <alignment horizontal="center"/>
      <protection locked="0"/>
    </xf>
    <xf numFmtId="3" fontId="41" fillId="0" borderId="1" xfId="14" applyNumberFormat="1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3" fontId="41" fillId="0" borderId="16" xfId="14" applyNumberFormat="1" applyFont="1" applyFill="1" applyBorder="1" applyAlignment="1" applyProtection="1">
      <alignment horizontal="right"/>
      <protection locked="0"/>
    </xf>
    <xf numFmtId="42" fontId="1" fillId="6" borderId="1" xfId="14" applyNumberFormat="1" applyFont="1" applyFill="1" applyBorder="1" applyProtection="1">
      <protection locked="0"/>
    </xf>
    <xf numFmtId="42" fontId="1" fillId="6" borderId="16" xfId="14" applyNumberFormat="1" applyFont="1" applyFill="1" applyBorder="1" applyProtection="1">
      <protection locked="0"/>
    </xf>
    <xf numFmtId="42" fontId="2" fillId="6" borderId="16" xfId="14" applyNumberFormat="1" applyFont="1" applyFill="1" applyBorder="1" applyProtection="1"/>
    <xf numFmtId="0" fontId="7" fillId="5" borderId="4" xfId="0" applyFont="1" applyFill="1" applyBorder="1" applyProtection="1">
      <protection locked="0"/>
    </xf>
    <xf numFmtId="0" fontId="7" fillId="5" borderId="5" xfId="0" applyFont="1" applyFill="1" applyBorder="1" applyProtection="1">
      <protection locked="0"/>
    </xf>
    <xf numFmtId="0" fontId="7" fillId="5" borderId="6" xfId="0" applyFont="1" applyFill="1" applyBorder="1" applyProtection="1">
      <protection locked="0"/>
    </xf>
    <xf numFmtId="0" fontId="7" fillId="5" borderId="17" xfId="0" applyFont="1" applyFill="1" applyBorder="1" applyProtection="1">
      <protection locked="0"/>
    </xf>
    <xf numFmtId="0" fontId="7" fillId="5" borderId="18" xfId="0" applyFont="1" applyFill="1" applyBorder="1" applyProtection="1">
      <protection locked="0"/>
    </xf>
    <xf numFmtId="0" fontId="7" fillId="5" borderId="19" xfId="0" applyFont="1" applyFill="1" applyBorder="1" applyProtection="1">
      <protection locked="0"/>
    </xf>
    <xf numFmtId="0" fontId="21" fillId="6" borderId="0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/>
      <protection locked="0"/>
    </xf>
    <xf numFmtId="0" fontId="19" fillId="7" borderId="7" xfId="0" applyFont="1" applyFill="1" applyBorder="1" applyAlignment="1" applyProtection="1">
      <alignment horizontal="center" vertical="center"/>
    </xf>
    <xf numFmtId="0" fontId="19" fillId="7" borderId="0" xfId="0" applyFont="1" applyFill="1" applyBorder="1" applyAlignment="1" applyProtection="1">
      <alignment horizontal="center" vertical="center"/>
    </xf>
    <xf numFmtId="0" fontId="19" fillId="7" borderId="8" xfId="0" applyFont="1" applyFill="1" applyBorder="1" applyAlignment="1" applyProtection="1">
      <alignment horizontal="center" vertical="center"/>
    </xf>
    <xf numFmtId="0" fontId="20" fillId="7" borderId="17" xfId="0" applyFont="1" applyFill="1" applyBorder="1" applyAlignment="1" applyProtection="1">
      <alignment horizontal="center"/>
    </xf>
    <xf numFmtId="0" fontId="20" fillId="7" borderId="18" xfId="0" applyFont="1" applyFill="1" applyBorder="1" applyAlignment="1" applyProtection="1">
      <alignment horizontal="center"/>
    </xf>
    <xf numFmtId="0" fontId="21" fillId="8" borderId="0" xfId="0" applyFont="1" applyFill="1" applyBorder="1" applyAlignment="1" applyProtection="1">
      <alignment horizontal="left" vertical="center"/>
    </xf>
    <xf numFmtId="0" fontId="21" fillId="8" borderId="8" xfId="0" applyFont="1" applyFill="1" applyBorder="1" applyAlignment="1" applyProtection="1">
      <alignment horizontal="left" vertical="center"/>
    </xf>
    <xf numFmtId="49" fontId="22" fillId="5" borderId="26" xfId="0" applyNumberFormat="1" applyFont="1" applyFill="1" applyBorder="1" applyAlignment="1" applyProtection="1">
      <alignment horizontal="left" vertical="center"/>
      <protection locked="0"/>
    </xf>
    <xf numFmtId="49" fontId="22" fillId="5" borderId="27" xfId="0" applyNumberFormat="1" applyFont="1" applyFill="1" applyBorder="1" applyAlignment="1" applyProtection="1">
      <alignment horizontal="left" vertical="center"/>
      <protection locked="0"/>
    </xf>
    <xf numFmtId="49" fontId="22" fillId="5" borderId="28" xfId="0" applyNumberFormat="1" applyFont="1" applyFill="1" applyBorder="1" applyAlignment="1" applyProtection="1">
      <alignment horizontal="left" vertical="center"/>
      <protection locked="0"/>
    </xf>
    <xf numFmtId="0" fontId="23" fillId="5" borderId="26" xfId="0" applyFont="1" applyFill="1" applyBorder="1" applyProtection="1">
      <protection locked="0"/>
    </xf>
    <xf numFmtId="0" fontId="23" fillId="5" borderId="27" xfId="0" applyFont="1" applyFill="1" applyBorder="1" applyProtection="1">
      <protection locked="0"/>
    </xf>
    <xf numFmtId="0" fontId="23" fillId="5" borderId="28" xfId="0" applyFont="1" applyFill="1" applyBorder="1" applyProtection="1">
      <protection locked="0"/>
    </xf>
    <xf numFmtId="0" fontId="7" fillId="5" borderId="26" xfId="0" applyFont="1" applyFill="1" applyBorder="1" applyProtection="1">
      <protection locked="0"/>
    </xf>
    <xf numFmtId="0" fontId="7" fillId="5" borderId="27" xfId="0" applyFont="1" applyFill="1" applyBorder="1" applyProtection="1">
      <protection locked="0"/>
    </xf>
    <xf numFmtId="0" fontId="7" fillId="5" borderId="28" xfId="0" applyFont="1" applyFill="1" applyBorder="1" applyProtection="1">
      <protection locked="0"/>
    </xf>
    <xf numFmtId="0" fontId="23" fillId="5" borderId="4" xfId="0" applyFont="1" applyFill="1" applyBorder="1" applyProtection="1">
      <protection locked="0"/>
    </xf>
    <xf numFmtId="0" fontId="23" fillId="5" borderId="5" xfId="0" applyFont="1" applyFill="1" applyBorder="1" applyProtection="1">
      <protection locked="0"/>
    </xf>
    <xf numFmtId="0" fontId="23" fillId="5" borderId="6" xfId="0" applyFont="1" applyFill="1" applyBorder="1" applyProtection="1">
      <protection locked="0"/>
    </xf>
    <xf numFmtId="0" fontId="23" fillId="5" borderId="17" xfId="0" applyFont="1" applyFill="1" applyBorder="1" applyProtection="1">
      <protection locked="0"/>
    </xf>
    <xf numFmtId="0" fontId="23" fillId="5" borderId="18" xfId="0" applyFont="1" applyFill="1" applyBorder="1" applyProtection="1">
      <protection locked="0"/>
    </xf>
    <xf numFmtId="0" fontId="23" fillId="5" borderId="19" xfId="0" applyFont="1" applyFill="1" applyBorder="1" applyProtection="1">
      <protection locked="0"/>
    </xf>
    <xf numFmtId="0" fontId="11" fillId="8" borderId="7" xfId="0" applyFont="1" applyFill="1" applyBorder="1"/>
    <xf numFmtId="0" fontId="11" fillId="8" borderId="0" xfId="0" applyFont="1" applyFill="1" applyBorder="1"/>
    <xf numFmtId="0" fontId="2" fillId="10" borderId="3" xfId="14" applyFont="1" applyFill="1" applyBorder="1" applyAlignment="1">
      <alignment horizontal="left"/>
    </xf>
    <xf numFmtId="0" fontId="2" fillId="10" borderId="10" xfId="14" applyFont="1" applyFill="1" applyBorder="1" applyAlignment="1">
      <alignment horizontal="left"/>
    </xf>
    <xf numFmtId="0" fontId="2" fillId="10" borderId="11" xfId="14" applyFont="1" applyFill="1" applyBorder="1" applyAlignment="1">
      <alignment horizontal="left"/>
    </xf>
    <xf numFmtId="0" fontId="12" fillId="0" borderId="5" xfId="14" applyFont="1" applyFill="1" applyBorder="1" applyAlignment="1">
      <alignment horizontal="center"/>
    </xf>
    <xf numFmtId="0" fontId="2" fillId="9" borderId="10" xfId="14" applyFont="1" applyFill="1" applyBorder="1" applyAlignment="1">
      <alignment horizontal="left" vertical="center"/>
    </xf>
    <xf numFmtId="0" fontId="2" fillId="10" borderId="10" xfId="14" applyFont="1" applyFill="1" applyBorder="1" applyAlignment="1">
      <alignment horizontal="left" vertical="center"/>
    </xf>
    <xf numFmtId="0" fontId="12" fillId="0" borderId="0" xfId="14" applyFont="1" applyFill="1" applyBorder="1" applyAlignment="1">
      <alignment horizontal="center"/>
    </xf>
    <xf numFmtId="0" fontId="12" fillId="0" borderId="0" xfId="14" applyFont="1" applyFill="1" applyBorder="1" applyAlignment="1">
      <alignment horizontal="center" vertical="center"/>
    </xf>
    <xf numFmtId="0" fontId="6" fillId="0" borderId="0" xfId="14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37" fillId="6" borderId="13" xfId="0" applyFont="1" applyFill="1" applyBorder="1" applyAlignment="1">
      <alignment horizontal="center" vertical="center"/>
    </xf>
    <xf numFmtId="0" fontId="37" fillId="6" borderId="24" xfId="0" applyFont="1" applyFill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37" fillId="6" borderId="20" xfId="0" applyFont="1" applyFill="1" applyBorder="1" applyAlignment="1">
      <alignment horizontal="center" vertical="center"/>
    </xf>
    <xf numFmtId="0" fontId="37" fillId="6" borderId="23" xfId="0" applyFont="1" applyFill="1" applyBorder="1" applyAlignment="1">
      <alignment horizontal="center" vertical="center"/>
    </xf>
    <xf numFmtId="0" fontId="37" fillId="6" borderId="15" xfId="0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6" fillId="0" borderId="8" xfId="14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1" fillId="12" borderId="22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2" fillId="12" borderId="22" xfId="0" applyFont="1" applyFill="1" applyBorder="1" applyAlignment="1">
      <alignment horizontal="right"/>
    </xf>
    <xf numFmtId="0" fontId="2" fillId="12" borderId="14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26">
    <cellStyle name="Comma" xfId="21" builtinId="3"/>
    <cellStyle name="Comma 2" xfId="1"/>
    <cellStyle name="Comma 3" xfId="2"/>
    <cellStyle name="Comma 4" xfId="3"/>
    <cellStyle name="Comma 5" xfId="20"/>
    <cellStyle name="Comma 6" xfId="22"/>
    <cellStyle name="Currency" xfId="25" builtinId="4"/>
    <cellStyle name="Currency 2" xfId="4"/>
    <cellStyle name="greyed" xfId="5"/>
    <cellStyle name="Heading 2 2" xfId="6"/>
    <cellStyle name="highlightExposure" xfId="7"/>
    <cellStyle name="highlightText" xfId="8"/>
    <cellStyle name="inputDate" xfId="9"/>
    <cellStyle name="inputExposure" xfId="10"/>
    <cellStyle name="Normal" xfId="0" builtinId="0"/>
    <cellStyle name="Normal 2" xfId="11"/>
    <cellStyle name="Normal 3" xfId="12"/>
    <cellStyle name="Normal 4" xfId="13"/>
    <cellStyle name="Normal 5" xfId="14"/>
    <cellStyle name="Normal 6" xfId="23"/>
    <cellStyle name="Percent 2" xfId="15"/>
    <cellStyle name="Percent 3" xfId="16"/>
    <cellStyle name="Percent 4" xfId="17"/>
    <cellStyle name="Percent 5" xfId="24"/>
    <cellStyle name="showExposure" xfId="18"/>
    <cellStyle name="showPercentage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20</xdr:row>
      <xdr:rowOff>190500</xdr:rowOff>
    </xdr:from>
    <xdr:to>
      <xdr:col>14</xdr:col>
      <xdr:colOff>2543</xdr:colOff>
      <xdr:row>22</xdr:row>
      <xdr:rowOff>152400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596900" y="5505450"/>
          <a:ext cx="8301993" cy="590550"/>
        </a:xfrm>
        <a:prstGeom prst="rect">
          <a:avLst/>
        </a:prstGeom>
        <a:solidFill>
          <a:schemeClr val="bg1">
            <a:lumMod val="75000"/>
            <a:alpha val="50000"/>
          </a:schemeClr>
        </a:solidFill>
        <a:ln w="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We certify that the figures in these forms present a true and fair view of the money transmission business' position as at the above reporting date.  We undertake that if there are further material facts affecting the money transmission</a:t>
          </a:r>
          <a:r>
            <a:rPr lang="en-AU" sz="1000" b="1" i="0" strike="noStrike" baseline="0">
              <a:solidFill>
                <a:srgbClr val="000000"/>
              </a:solidFill>
              <a:latin typeface="Arial"/>
              <a:cs typeface="Arial"/>
            </a:rPr>
            <a:t> business</a:t>
          </a:r>
          <a:r>
            <a:rPr lang="en-AU" sz="1000" b="1" i="0" strike="noStrike">
              <a:solidFill>
                <a:srgbClr val="000000"/>
              </a:solidFill>
              <a:latin typeface="Arial"/>
              <a:cs typeface="Arial"/>
            </a:rPr>
            <a:t>' affairs which, in our judgment, should be disclosed, we will promptly advise the Central Bank of The Bahamas.</a:t>
          </a:r>
        </a:p>
      </xdr:txBody>
    </xdr:sp>
    <xdr:clientData/>
  </xdr:twoCellAnchor>
  <xdr:twoCellAnchor>
    <xdr:from>
      <xdr:col>0</xdr:col>
      <xdr:colOff>328294</xdr:colOff>
      <xdr:row>34</xdr:row>
      <xdr:rowOff>114300</xdr:rowOff>
    </xdr:from>
    <xdr:to>
      <xdr:col>7</xdr:col>
      <xdr:colOff>339731</xdr:colOff>
      <xdr:row>53</xdr:row>
      <xdr:rowOff>47625</xdr:rowOff>
    </xdr:to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328294" y="9096375"/>
          <a:ext cx="4640587" cy="4457700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25400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AU" sz="1100" b="1" i="0" u="sng" strike="noStrike">
              <a:solidFill>
                <a:srgbClr val="000000"/>
              </a:solidFill>
              <a:latin typeface="Arial Narrow" pitchFamily="34" charset="0"/>
              <a:cs typeface="Arial"/>
            </a:rPr>
            <a:t>Notes on Completion:</a:t>
          </a:r>
        </a:p>
        <a:p>
          <a:pPr algn="l" rtl="0">
            <a:defRPr sz="1000"/>
          </a:pPr>
          <a:endParaRPr lang="en-AU" sz="1100" b="1" i="0" strike="noStrike">
            <a:solidFill>
              <a:srgbClr val="000000"/>
            </a:solidFill>
            <a:latin typeface="Arial Narrow" pitchFamily="34" charset="0"/>
            <a:cs typeface="Arial"/>
          </a:endParaRPr>
        </a:p>
        <a:p>
          <a:pPr algn="l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1.   Complete the form </a:t>
          </a:r>
          <a:r>
            <a:rPr lang="en-AU" sz="1100" b="1" i="0" strike="noStrike">
              <a:solidFill>
                <a:sysClr val="windowText" lastClr="000000"/>
              </a:solidFill>
              <a:latin typeface="Arial Narrow" pitchFamily="34" charset="0"/>
              <a:cs typeface="Arial"/>
            </a:rPr>
            <a:t>quarterly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as at the last day of each quarter unless otherwise  </a:t>
          </a:r>
        </a:p>
        <a:p>
          <a:pPr algn="l" rtl="0">
            <a:defRPr sz="1000"/>
          </a:pPr>
          <a:r>
            <a:rPr lang="en-AU" sz="1100" b="0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     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agreed.</a:t>
          </a:r>
        </a:p>
        <a:p>
          <a:pPr algn="l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2.   Where an (*) appears, please give details.</a:t>
          </a:r>
        </a:p>
        <a:p>
          <a:pPr algn="l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3.   Amount(s) </a:t>
          </a:r>
          <a:r>
            <a:rPr lang="en-AU" sz="11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must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be entered to</a:t>
          </a:r>
          <a:r>
            <a:rPr lang="en-AU" sz="1100" b="0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the nearest thousand 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dollar, omitting </a:t>
          </a:r>
        </a:p>
        <a:p>
          <a:pPr algn="l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      decimals.</a:t>
          </a:r>
        </a:p>
        <a:p>
          <a:pPr algn="l" rtl="0">
            <a:defRPr sz="1000"/>
          </a:pP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4.   Submit the form within </a:t>
          </a:r>
          <a:r>
            <a:rPr lang="en-AU" sz="1100" b="1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twenty-one (21) 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days of the reporting date via the ORIMS</a:t>
          </a:r>
          <a:r>
            <a:rPr lang="en-AU" sz="1100" b="0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             </a:t>
          </a:r>
        </a:p>
        <a:p>
          <a:pPr algn="l" rtl="0">
            <a:defRPr sz="1000"/>
          </a:pPr>
          <a:r>
            <a:rPr lang="en-AU" sz="1100" b="0" i="0" strike="noStrike" baseline="0">
              <a:solidFill>
                <a:srgbClr val="000000"/>
              </a:solidFill>
              <a:latin typeface="Arial Narrow" pitchFamily="34" charset="0"/>
              <a:cs typeface="Arial"/>
            </a:rPr>
            <a:t>      </a:t>
          </a:r>
          <a:r>
            <a:rPr lang="en-AU" sz="1100" b="0" i="0" strike="noStrike">
              <a:solidFill>
                <a:srgbClr val="000000"/>
              </a:solidFill>
              <a:latin typeface="Arial Narrow" pitchFamily="34" charset="0"/>
              <a:cs typeface="Arial"/>
            </a:rPr>
            <a:t>Portal.</a:t>
          </a:r>
          <a:endParaRPr lang="en-AU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AU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200026</xdr:colOff>
      <xdr:row>34</xdr:row>
      <xdr:rowOff>163831</xdr:rowOff>
    </xdr:from>
    <xdr:to>
      <xdr:col>14</xdr:col>
      <xdr:colOff>182884</xdr:colOff>
      <xdr:row>48</xdr:row>
      <xdr:rowOff>161925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5391151" y="8698231"/>
          <a:ext cx="3640458" cy="3331844"/>
        </a:xfrm>
        <a:prstGeom prst="rect">
          <a:avLst/>
        </a:prstGeom>
        <a:solidFill>
          <a:schemeClr val="bg1">
            <a:lumMod val="85000"/>
            <a:alpha val="50000"/>
          </a:schemeClr>
        </a:solidFill>
        <a:ln w="25400">
          <a:noFill/>
          <a:miter lim="800000"/>
          <a:headEnd/>
          <a:tailEnd/>
        </a:ln>
      </xdr:spPr>
      <xdr:txBody>
        <a:bodyPr vertOverflow="clip" wrap="square" lIns="27432" tIns="22860" rIns="0" bIns="22860" anchor="t" upright="1"/>
        <a:lstStyle/>
        <a:p>
          <a:pPr rtl="0"/>
          <a:r>
            <a:rPr lang="en-AU" sz="1100" b="1" i="0" u="sng">
              <a:latin typeface="Arial Narrow" pitchFamily="34" charset="0"/>
              <a:ea typeface="+mn-ea"/>
              <a:cs typeface="+mn-cs"/>
            </a:rPr>
            <a:t>Submission Instructions:</a:t>
          </a:r>
          <a:endParaRPr lang="en-US">
            <a:latin typeface="Arial Narrow" pitchFamily="34" charset="0"/>
          </a:endParaRPr>
        </a:p>
        <a:p>
          <a:pPr rtl="0"/>
          <a:endParaRPr lang="en-AU" sz="1100" b="1" i="0">
            <a:latin typeface="Arial Narrow" pitchFamily="34" charset="0"/>
            <a:ea typeface="+mn-ea"/>
            <a:cs typeface="+mn-cs"/>
          </a:endParaRPr>
        </a:p>
        <a:p>
          <a:pPr rtl="0"/>
          <a:r>
            <a:rPr lang="en-AU" sz="1100" b="0" i="0">
              <a:latin typeface="Arial Narrow" pitchFamily="34" charset="0"/>
              <a:ea typeface="+mn-ea"/>
              <a:cs typeface="+mn-cs"/>
            </a:rPr>
            <a:t>Please refer to the submission instructions.  If you have any technical difficulties completing the schedule, please forward</a:t>
          </a:r>
          <a:r>
            <a:rPr lang="en-AU" sz="1100" b="0" i="0" baseline="0">
              <a:latin typeface="Arial Narrow" pitchFamily="34" charset="0"/>
              <a:ea typeface="+mn-ea"/>
              <a:cs typeface="+mn-cs"/>
            </a:rPr>
            <a:t> all queries to: </a:t>
          </a:r>
          <a:endParaRPr lang="en-US">
            <a:latin typeface="Arial Narrow" pitchFamily="34" charset="0"/>
          </a:endParaRPr>
        </a:p>
        <a:p>
          <a:pPr rtl="0"/>
          <a:r>
            <a:rPr lang="en-US" sz="1100" b="1" u="sng">
              <a:effectLst/>
              <a:latin typeface="Arial Narrow" panose="020B0606020202030204" pitchFamily="34" charset="0"/>
              <a:ea typeface="+mn-ea"/>
              <a:cs typeface="+mn-cs"/>
            </a:rPr>
            <a:t>orimshelp@centralbankbahamas.com</a:t>
          </a:r>
          <a:endParaRPr lang="en-US">
            <a:effectLst/>
            <a:latin typeface="Arial Narrow" panose="020B0606020202030204" pitchFamily="34" charset="0"/>
          </a:endParaRPr>
        </a:p>
        <a:p>
          <a:pPr rtl="0" fontAlgn="base"/>
          <a:endParaRPr lang="en-AU" sz="1100" b="0" i="0">
            <a:latin typeface="Arial Narrow" pitchFamily="34" charset="0"/>
            <a:ea typeface="+mn-ea"/>
            <a:cs typeface="+mn-cs"/>
          </a:endParaRPr>
        </a:p>
        <a:p>
          <a:pPr rtl="0"/>
          <a:r>
            <a:rPr lang="en-AU" sz="1100" b="1" i="0">
              <a:latin typeface="Arial Narrow" pitchFamily="34" charset="0"/>
              <a:ea typeface="+mn-ea"/>
              <a:cs typeface="+mn-cs"/>
            </a:rPr>
            <a:t>PLEASE PRINT THIS PAGE ONLY, SIGN AND RETURN VIA E-MAIL</a:t>
          </a:r>
          <a:r>
            <a:rPr lang="en-AU" sz="1100" b="1" i="0" baseline="0">
              <a:latin typeface="Arial Narrow" pitchFamily="34" charset="0"/>
              <a:ea typeface="+mn-ea"/>
              <a:cs typeface="+mn-cs"/>
            </a:rPr>
            <a:t> to: </a:t>
          </a:r>
          <a:r>
            <a:rPr lang="en-AU" sz="1100" b="1" i="0" u="sng" baseline="0">
              <a:latin typeface="Arial Narrow" pitchFamily="34" charset="0"/>
              <a:ea typeface="+mn-ea"/>
              <a:cs typeface="+mn-cs"/>
            </a:rPr>
            <a:t>bsdqreturn@centralbankbahamas.com</a:t>
          </a:r>
          <a:r>
            <a:rPr lang="en-AU" sz="1100" b="1" i="0" baseline="0">
              <a:latin typeface="Arial Narrow" pitchFamily="34" charset="0"/>
              <a:ea typeface="+mn-ea"/>
              <a:cs typeface="+mn-cs"/>
            </a:rPr>
            <a:t>.</a:t>
          </a:r>
        </a:p>
        <a:p>
          <a:pPr rtl="0"/>
          <a:endParaRPr lang="en-AU" sz="1100" b="1" i="0" baseline="0">
            <a:latin typeface="Arial Narrow" pitchFamily="34" charset="0"/>
            <a:ea typeface="+mn-ea"/>
            <a:cs typeface="+mn-cs"/>
          </a:endParaRPr>
        </a:p>
        <a:p>
          <a:pPr rtl="0"/>
          <a:endParaRPr lang="en-AU" sz="1100" b="1" i="0" u="sng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rtl="0"/>
          <a:endParaRPr lang="en-AU" sz="1100" b="1" i="0" u="sng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rtl="0"/>
          <a:r>
            <a:rPr lang="en-AU" sz="1100" b="1" i="0" u="sng" baseline="0">
              <a:effectLst/>
              <a:latin typeface="Arial Narrow" panose="020B0606020202030204" pitchFamily="34" charset="0"/>
              <a:ea typeface="+mn-ea"/>
              <a:cs typeface="+mn-cs"/>
            </a:rPr>
            <a:t>Resubmission Instructions:</a:t>
          </a:r>
          <a:endParaRPr lang="en-US">
            <a:effectLst/>
            <a:latin typeface="Arial Narrow" panose="020B0606020202030204" pitchFamily="34" charset="0"/>
          </a:endParaRPr>
        </a:p>
        <a:p>
          <a:pPr rtl="0"/>
          <a:endParaRPr lang="en-US" sz="110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rtl="0"/>
          <a:r>
            <a:rPr lang="en-US" sz="1100">
              <a:effectLst/>
              <a:latin typeface="Arial Narrow" panose="020B0606020202030204" pitchFamily="34" charset="0"/>
              <a:ea typeface="+mn-ea"/>
              <a:cs typeface="+mn-cs"/>
            </a:rPr>
            <a:t>Should a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 resubmission of the financial returns be required, a </a:t>
          </a:r>
          <a:r>
            <a:rPr lang="en-US" sz="1100" b="1" i="1" u="sng" baseline="0">
              <a:effectLst/>
              <a:latin typeface="Arial Narrow" panose="020B0606020202030204" pitchFamily="34" charset="0"/>
              <a:ea typeface="+mn-ea"/>
              <a:cs typeface="+mn-cs"/>
            </a:rPr>
            <a:t>request for resubmission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 via the </a:t>
          </a:r>
          <a:r>
            <a:rPr lang="en-US" sz="1100" b="1" baseline="0">
              <a:effectLst/>
              <a:latin typeface="Arial Narrow" panose="020B0606020202030204" pitchFamily="34" charset="0"/>
              <a:ea typeface="+mn-ea"/>
              <a:cs typeface="+mn-cs"/>
            </a:rPr>
            <a:t>ORIMS Portal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 is required. Once the request has been granted, the finanical return </a:t>
          </a:r>
          <a:r>
            <a:rPr lang="en-US" sz="1100" b="1" baseline="0">
              <a:effectLst/>
              <a:latin typeface="Arial Narrow" panose="020B0606020202030204" pitchFamily="34" charset="0"/>
              <a:ea typeface="+mn-ea"/>
              <a:cs typeface="+mn-cs"/>
            </a:rPr>
            <a:t>must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 be uploaded into the ORIMS Portal.</a:t>
          </a:r>
          <a:endParaRPr lang="en-US">
            <a:effectLst/>
            <a:latin typeface="Arial Narrow" panose="020B0606020202030204" pitchFamily="34" charset="0"/>
          </a:endParaRPr>
        </a:p>
        <a:p>
          <a:endParaRPr lang="en-US" sz="1100" baseline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Also, this page </a:t>
          </a:r>
          <a:r>
            <a:rPr lang="en-US" sz="1100" b="1" baseline="0">
              <a:effectLst/>
              <a:latin typeface="Arial Narrow" panose="020B0606020202030204" pitchFamily="34" charset="0"/>
              <a:ea typeface="+mn-ea"/>
              <a:cs typeface="+mn-cs"/>
            </a:rPr>
            <a:t>must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 be printed, signed and returned via e-mail to: </a:t>
          </a:r>
          <a:r>
            <a:rPr lang="en-US" sz="1100" b="1" u="sng" baseline="0">
              <a:effectLst/>
              <a:latin typeface="Arial Narrow" panose="020B0606020202030204" pitchFamily="34" charset="0"/>
              <a:ea typeface="+mn-ea"/>
              <a:cs typeface="+mn-cs"/>
            </a:rPr>
            <a:t>bsdqreturn@centralbankbahamas.com</a:t>
          </a:r>
          <a:r>
            <a:rPr lang="en-US" sz="1100" baseline="0">
              <a:effectLst/>
              <a:latin typeface="Arial Narrow" panose="020B0606020202030204" pitchFamily="34" charset="0"/>
              <a:ea typeface="+mn-ea"/>
              <a:cs typeface="+mn-cs"/>
            </a:rPr>
            <a:t>.</a:t>
          </a:r>
          <a:endParaRPr lang="en-US">
            <a:latin typeface="Arial Narrow" pitchFamily="34" charset="0"/>
          </a:endParaRPr>
        </a:p>
      </xdr:txBody>
    </xdr:sp>
    <xdr:clientData/>
  </xdr:twoCellAnchor>
  <xdr:twoCellAnchor editAs="oneCell">
    <xdr:from>
      <xdr:col>5</xdr:col>
      <xdr:colOff>438150</xdr:colOff>
      <xdr:row>0</xdr:row>
      <xdr:rowOff>1</xdr:rowOff>
    </xdr:from>
    <xdr:to>
      <xdr:col>8</xdr:col>
      <xdr:colOff>428625</xdr:colOff>
      <xdr:row>7</xdr:row>
      <xdr:rowOff>57150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"/>
          <a:ext cx="1819275" cy="174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1</xdr:row>
          <xdr:rowOff>19050</xdr:rowOff>
        </xdr:from>
        <xdr:to>
          <xdr:col>4</xdr:col>
          <xdr:colOff>0</xdr:colOff>
          <xdr:row>2</xdr:row>
          <xdr:rowOff>180975</xdr:rowOff>
        </xdr:to>
        <xdr:sp macro="" textlink="">
          <xdr:nvSpPr>
            <xdr:cNvPr id="46088" name="Button 8" hidden="1">
              <a:extLst>
                <a:ext uri="{63B3BB69-23CF-44E3-9099-C40C66FF867C}">
                  <a14:compatExt spid="_x0000_s46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HOME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n.vizor.ie/Users/benkelly/Downloads/Copy%20of%20ERS%20-%20Revised%20v2.1_unprotected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n.vizor.ie/Users/benkelly/Downloads/ORIMS%20ERS%20Credit%20Unions%20(Version%202.2)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fpsrvr01\ERS\Credit%20Unions\ERS%20Credit%20Unions%20Monthly%20Reports%20from%20Dec2011\October%202014\BLECUOCT14%20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zorsoftware.atlassian.net/Documents%20and%20Settings/MACox/Local%20Settings/Temporary%20Internet%20Files/Content.Outlook/HO6CAWQZ/QRS%20(Extra%20Forms%20for%20ERS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fpsrvr01\ERS\Credit%20Unions\ERS%20Credit%20Unions%20Monthly%20Reports%20from%20Dec2011\April%202016\GBHCUAPR16%20E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Main_Menu"/>
      <sheetName val="General"/>
      <sheetName val="Codes"/>
      <sheetName val="Form 1"/>
      <sheetName val="Form 2 (R)"/>
      <sheetName val="Form 2A"/>
      <sheetName val="Form 3"/>
      <sheetName val="Form 3C"/>
      <sheetName val="Form 4"/>
      <sheetName val="Form 5"/>
      <sheetName val="Interfinancial"/>
      <sheetName val="Summary"/>
      <sheetName val="Capital Composition"/>
      <sheetName val="ON Balance Sheet"/>
      <sheetName val="OFF Balance Sheet (non-deriv)"/>
      <sheetName val="OFF Balance Sheet (deriv)"/>
      <sheetName val="Operational Risk"/>
      <sheetName val="Assets by Zone"/>
      <sheetName val="Investments"/>
      <sheetName val="Market Loans"/>
      <sheetName val="Large Exposures (R)"/>
      <sheetName val="Summary of Non-Performing (R)"/>
      <sheetName val="Largest Loan Arrears"/>
      <sheetName val="Large Exposures 2"/>
      <sheetName val="Form 3A"/>
      <sheetName val="Form 3B"/>
      <sheetName val="Form 5B"/>
      <sheetName val="Form 6"/>
      <sheetName val="Form 7(R)"/>
      <sheetName val="Form 8"/>
      <sheetName val="Fiduciary Assets(R)"/>
      <sheetName val="Memo Items"/>
      <sheetName val="Maturity Analysis Summary"/>
      <sheetName val="Interest Rate Sensitivity"/>
      <sheetName val="Investment - Currency Type"/>
      <sheetName val="Trading Securities"/>
      <sheetName val="Overall Checks"/>
      <sheetName val="Trigger"/>
      <sheetName val="IRR-General"/>
      <sheetName val="IRR-Specific"/>
      <sheetName val="FX"/>
      <sheetName val="Equity"/>
      <sheetName val="Commodities"/>
      <sheetName val="Interest Rate Options"/>
      <sheetName val="Equity Forex Commodity Options"/>
      <sheetName val="Market Risk Capital Charge"/>
      <sheetName val="F1_FAME"/>
      <sheetName val="Module3"/>
      <sheetName val="Module2"/>
      <sheetName val="F2-FAME (2)"/>
      <sheetName val="F3-FAME-MR"/>
      <sheetName val="Appendix Ratios"/>
      <sheetName val="Interest_Stress"/>
      <sheetName val="Liquditiy"/>
      <sheetName val="Currency Table"/>
    </sheetNames>
    <sheetDataSet>
      <sheetData sheetId="0" refreshError="1"/>
      <sheetData sheetId="1"/>
      <sheetData sheetId="2"/>
      <sheetData sheetId="3">
        <row r="1">
          <cell r="A1" t="str">
            <v>Ansbacher (Bahamas) Ltd.</v>
          </cell>
        </row>
        <row r="2">
          <cell r="A2" t="str">
            <v>Bank of Nova scotia Trust Co. (Bah.) Ltd.</v>
          </cell>
          <cell r="D2" t="str">
            <v>Y</v>
          </cell>
          <cell r="E2" t="str">
            <v>Debt</v>
          </cell>
          <cell r="F2" t="str">
            <v>High</v>
          </cell>
          <cell r="H2" t="str">
            <v>Afghanistan</v>
          </cell>
        </row>
        <row r="3">
          <cell r="A3" t="str">
            <v>Bank of the Bahamas</v>
          </cell>
          <cell r="D3" t="str">
            <v>N</v>
          </cell>
          <cell r="E3" t="str">
            <v>Equity</v>
          </cell>
          <cell r="F3" t="str">
            <v>Medium</v>
          </cell>
          <cell r="H3" t="str">
            <v>Albania</v>
          </cell>
        </row>
        <row r="4">
          <cell r="A4" t="str">
            <v>Bank of the Bahamas Trust Limited</v>
          </cell>
          <cell r="E4" t="str">
            <v>Other</v>
          </cell>
          <cell r="F4" t="str">
            <v>Low</v>
          </cell>
          <cell r="H4" t="str">
            <v>Algeria</v>
          </cell>
        </row>
        <row r="5">
          <cell r="A5" t="str">
            <v>Butterfield Trust (Bahamas) Ltd.</v>
          </cell>
          <cell r="F5" t="str">
            <v>Not Rated</v>
          </cell>
          <cell r="H5" t="str">
            <v>Andorra</v>
          </cell>
        </row>
        <row r="6">
          <cell r="A6" t="str">
            <v>Canadian Imperial Bank of Commerce Trust Co. (Bah.) Ltd.</v>
          </cell>
          <cell r="H6" t="str">
            <v>Angola</v>
          </cell>
        </row>
        <row r="7">
          <cell r="A7" t="str">
            <v>Citibank, N.A.</v>
          </cell>
          <cell r="H7" t="str">
            <v>Anguilla</v>
          </cell>
        </row>
        <row r="8">
          <cell r="A8" t="str">
            <v>Cititrust (Bah.) Ltd.</v>
          </cell>
          <cell r="H8" t="str">
            <v>Antigua</v>
          </cell>
        </row>
        <row r="9">
          <cell r="A9" t="str">
            <v>Commonwealth Bank Limited</v>
          </cell>
          <cell r="H9" t="str">
            <v>Argentina</v>
          </cell>
        </row>
        <row r="10">
          <cell r="A10" t="str">
            <v>Fidelity Bank Bahamas (formerly British American Bank</v>
          </cell>
          <cell r="H10" t="str">
            <v>Armenia</v>
          </cell>
        </row>
        <row r="11">
          <cell r="A11" t="str">
            <v>Royal Fidelity Merchant Bank &amp; Trust Limited</v>
          </cell>
          <cell r="H11" t="str">
            <v>Aruba</v>
          </cell>
        </row>
        <row r="12">
          <cell r="A12" t="str">
            <v>Finance Corporation of the Bahamas</v>
          </cell>
          <cell r="D12" t="str">
            <v>B$</v>
          </cell>
          <cell r="E12" t="str">
            <v>AGRICULTURE</v>
          </cell>
          <cell r="H12" t="str">
            <v>Australia</v>
          </cell>
        </row>
        <row r="13">
          <cell r="A13" t="str">
            <v>Firstcaribbean International Bank</v>
          </cell>
          <cell r="D13" t="str">
            <v>OTHER</v>
          </cell>
          <cell r="E13" t="str">
            <v>FISHERIES</v>
          </cell>
          <cell r="H13" t="str">
            <v>Austria</v>
          </cell>
        </row>
        <row r="14">
          <cell r="A14" t="str">
            <v>Gulf Union Bank</v>
          </cell>
          <cell r="E14" t="str">
            <v>MINING &amp; QUARRYING</v>
          </cell>
          <cell r="H14" t="str">
            <v>Azerbaijan</v>
          </cell>
        </row>
        <row r="15">
          <cell r="A15" t="str">
            <v>J.P. Morgan Trust Co. (Bahamas) Ltd.</v>
          </cell>
          <cell r="E15" t="str">
            <v>MANUFACTURING</v>
          </cell>
          <cell r="H15" t="str">
            <v>Bahamas</v>
          </cell>
        </row>
        <row r="16">
          <cell r="A16" t="str">
            <v>Latin American Investment Bank Bahamas Limited</v>
          </cell>
          <cell r="E16" t="str">
            <v>DISTRIBUTION</v>
          </cell>
          <cell r="H16" t="str">
            <v>Bahrain</v>
          </cell>
        </row>
        <row r="17">
          <cell r="A17" t="str">
            <v>Rhone Trustees (Bahamas) Ltd. formerly (Pictet Overseas Trust Corporation)</v>
          </cell>
          <cell r="E17" t="str">
            <v>TOURISM</v>
          </cell>
          <cell r="H17" t="str">
            <v>Bangladesh</v>
          </cell>
        </row>
        <row r="18">
          <cell r="A18" t="str">
            <v>RBC Royal Bank  (Bahamas) Limited</v>
          </cell>
          <cell r="E18" t="str">
            <v>ENTERTAINMENT &amp; CATERING</v>
          </cell>
          <cell r="H18" t="str">
            <v>Barbados</v>
          </cell>
        </row>
        <row r="19">
          <cell r="A19" t="str">
            <v>Royal Bank of Canada Trust</v>
          </cell>
          <cell r="E19" t="str">
            <v>TRANSPORT</v>
          </cell>
          <cell r="H19" t="str">
            <v>Belgium</v>
          </cell>
        </row>
        <row r="20">
          <cell r="A20" t="str">
            <v>Scotiabank Bahamas Ltd.</v>
          </cell>
          <cell r="E20" t="str">
            <v>PUBLIC CORPORATIONS</v>
          </cell>
          <cell r="H20" t="str">
            <v>Belize</v>
          </cell>
        </row>
        <row r="21">
          <cell r="E21" t="str">
            <v>CONSTRUCTION</v>
          </cell>
          <cell r="H21" t="str">
            <v>Benin</v>
          </cell>
        </row>
        <row r="22">
          <cell r="E22" t="str">
            <v>REAL ESTATE</v>
          </cell>
          <cell r="H22" t="str">
            <v>Bermuda</v>
          </cell>
        </row>
        <row r="23">
          <cell r="E23" t="str">
            <v>RESIDENTIAL MORTGAGES</v>
          </cell>
          <cell r="H23" t="str">
            <v>Bhutan</v>
          </cell>
        </row>
        <row r="24">
          <cell r="E24" t="str">
            <v>GOVERNMENT</v>
          </cell>
          <cell r="H24" t="str">
            <v>Bolivia</v>
          </cell>
        </row>
        <row r="25">
          <cell r="E25" t="str">
            <v>PUBLIC FINANCIAL INSTITUTIONS</v>
          </cell>
          <cell r="H25" t="str">
            <v>Bosnia &amp; Herzegovina</v>
          </cell>
        </row>
        <row r="26">
          <cell r="E26" t="str">
            <v>PRIVATE FINANCIAL INSTITUTIONS</v>
          </cell>
          <cell r="H26" t="str">
            <v>Botswana</v>
          </cell>
        </row>
        <row r="27">
          <cell r="E27" t="str">
            <v>PROFESSIONAL &amp; OTHER SERVICES</v>
          </cell>
          <cell r="H27" t="str">
            <v>Brazil</v>
          </cell>
        </row>
        <row r="28">
          <cell r="E28" t="str">
            <v>PERSONAL</v>
          </cell>
          <cell r="H28" t="str">
            <v>British Virgin Islands</v>
          </cell>
        </row>
        <row r="29">
          <cell r="E29" t="str">
            <v>MISCELLANEOUS</v>
          </cell>
          <cell r="H29" t="str">
            <v>Brunei Darussalam</v>
          </cell>
        </row>
        <row r="30">
          <cell r="H30" t="str">
            <v>Bulgaria</v>
          </cell>
        </row>
        <row r="31">
          <cell r="H31" t="str">
            <v>Burkina Faso (formerly Upper Volta)</v>
          </cell>
        </row>
        <row r="32">
          <cell r="H32" t="str">
            <v>Burundi</v>
          </cell>
        </row>
        <row r="33">
          <cell r="H33" t="str">
            <v>Cambodia (formerly Kampuchea)</v>
          </cell>
        </row>
        <row r="34">
          <cell r="H34" t="str">
            <v>Canton &amp; Enderbury Islands</v>
          </cell>
        </row>
        <row r="35">
          <cell r="H35" t="str">
            <v>Cape Verde</v>
          </cell>
        </row>
        <row r="36">
          <cell r="H36" t="str">
            <v>Cayman Islands</v>
          </cell>
        </row>
        <row r="37">
          <cell r="H37" t="str">
            <v>Central African Republic</v>
          </cell>
        </row>
        <row r="38">
          <cell r="H38" t="str">
            <v>Chad</v>
          </cell>
        </row>
        <row r="39">
          <cell r="H39" t="str">
            <v>Chile</v>
          </cell>
        </row>
        <row r="40">
          <cell r="H40" t="str">
            <v>China, People's Republic</v>
          </cell>
        </row>
        <row r="41">
          <cell r="H41" t="str">
            <v>Colombia</v>
          </cell>
        </row>
        <row r="42">
          <cell r="H42" t="str">
            <v>Comoros</v>
          </cell>
        </row>
        <row r="43">
          <cell r="H43" t="str">
            <v>Congo</v>
          </cell>
        </row>
        <row r="44">
          <cell r="H44" t="str">
            <v>Congo, Democratic Republic (formerly Zaire)</v>
          </cell>
        </row>
        <row r="45">
          <cell r="H45" t="str">
            <v>Costa Rica</v>
          </cell>
        </row>
        <row r="46">
          <cell r="H46" t="str">
            <v>Cote d'Ivoire</v>
          </cell>
        </row>
        <row r="47">
          <cell r="H47" t="str">
            <v>Croatia</v>
          </cell>
        </row>
        <row r="48">
          <cell r="H48" t="str">
            <v>Cuba</v>
          </cell>
        </row>
        <row r="49">
          <cell r="H49" t="str">
            <v>Cyprus</v>
          </cell>
        </row>
        <row r="50">
          <cell r="H50" t="str">
            <v>Czech Republic</v>
          </cell>
        </row>
        <row r="51">
          <cell r="H51" t="str">
            <v>Czechoslovakia, former</v>
          </cell>
        </row>
        <row r="52">
          <cell r="H52" t="str">
            <v>Denmark</v>
          </cell>
        </row>
        <row r="53">
          <cell r="H53" t="str">
            <v>Djibouti</v>
          </cell>
        </row>
        <row r="54">
          <cell r="H54" t="str">
            <v>Dominica</v>
          </cell>
        </row>
        <row r="55">
          <cell r="H55" t="str">
            <v>Dominican Republic</v>
          </cell>
        </row>
        <row r="56">
          <cell r="H56" t="str">
            <v>Ecuador</v>
          </cell>
        </row>
        <row r="57">
          <cell r="H57" t="str">
            <v>Egypt</v>
          </cell>
        </row>
        <row r="58">
          <cell r="H58" t="str">
            <v>El Salvador</v>
          </cell>
        </row>
        <row r="59">
          <cell r="H59" t="str">
            <v>Equatorial Guinea</v>
          </cell>
        </row>
        <row r="60">
          <cell r="H60" t="str">
            <v>Eritrea</v>
          </cell>
        </row>
        <row r="61">
          <cell r="H61" t="str">
            <v>Estonia</v>
          </cell>
        </row>
        <row r="62">
          <cell r="H62" t="str">
            <v>Ethiopia</v>
          </cell>
        </row>
        <row r="63">
          <cell r="H63" t="str">
            <v>Falkland Islands</v>
          </cell>
        </row>
        <row r="64">
          <cell r="H64" t="str">
            <v>Faroe Islands</v>
          </cell>
        </row>
        <row r="65">
          <cell r="H65" t="str">
            <v>Fiji</v>
          </cell>
        </row>
        <row r="66">
          <cell r="H66" t="str">
            <v>Finland</v>
          </cell>
        </row>
        <row r="67">
          <cell r="H67" t="str">
            <v>France</v>
          </cell>
        </row>
        <row r="68">
          <cell r="H68" t="str">
            <v>French Guiana</v>
          </cell>
        </row>
        <row r="69">
          <cell r="H69" t="str">
            <v>French Polynesia</v>
          </cell>
        </row>
        <row r="70">
          <cell r="H70" t="str">
            <v>Gabon</v>
          </cell>
        </row>
        <row r="71">
          <cell r="H71" t="str">
            <v>Gambia</v>
          </cell>
        </row>
        <row r="72">
          <cell r="H72" t="str">
            <v>Georgia</v>
          </cell>
        </row>
        <row r="73">
          <cell r="H73" t="str">
            <v>Germany, Federal Republic of</v>
          </cell>
        </row>
        <row r="74">
          <cell r="H74" t="str">
            <v>Ghana</v>
          </cell>
        </row>
        <row r="75">
          <cell r="H75" t="str">
            <v>Gibraltar</v>
          </cell>
        </row>
        <row r="76">
          <cell r="H76" t="str">
            <v>Greece</v>
          </cell>
        </row>
        <row r="77">
          <cell r="H77" t="str">
            <v>Greenland</v>
          </cell>
        </row>
        <row r="78">
          <cell r="H78" t="str">
            <v>Grenada</v>
          </cell>
        </row>
        <row r="79">
          <cell r="H79" t="str">
            <v>Guadeloupe</v>
          </cell>
        </row>
        <row r="80">
          <cell r="H80" t="str">
            <v>Guatemala</v>
          </cell>
        </row>
        <row r="81">
          <cell r="H81" t="str">
            <v>Guernsey</v>
          </cell>
        </row>
        <row r="82">
          <cell r="H82" t="str">
            <v>Guinea</v>
          </cell>
        </row>
        <row r="83">
          <cell r="H83" t="str">
            <v>Guinea-Bissau</v>
          </cell>
        </row>
        <row r="84">
          <cell r="H84" t="str">
            <v>Guyana</v>
          </cell>
        </row>
        <row r="85">
          <cell r="H85" t="str">
            <v>Haiti</v>
          </cell>
        </row>
        <row r="86">
          <cell r="H86" t="str">
            <v>Honduras</v>
          </cell>
        </row>
        <row r="87">
          <cell r="H87" t="str">
            <v>Hong Kong</v>
          </cell>
        </row>
        <row r="88">
          <cell r="H88" t="str">
            <v>Hungary</v>
          </cell>
        </row>
        <row r="89">
          <cell r="H89" t="str">
            <v>Iceland</v>
          </cell>
        </row>
        <row r="90">
          <cell r="H90" t="str">
            <v>India</v>
          </cell>
        </row>
        <row r="91">
          <cell r="H91" t="str">
            <v>Indonesia</v>
          </cell>
        </row>
        <row r="92">
          <cell r="H92" t="str">
            <v>Iran</v>
          </cell>
        </row>
        <row r="93">
          <cell r="H93" t="str">
            <v>Iraq</v>
          </cell>
        </row>
        <row r="94">
          <cell r="H94" t="str">
            <v>Ireland</v>
          </cell>
        </row>
        <row r="95">
          <cell r="H95" t="str">
            <v>Isle of Man</v>
          </cell>
        </row>
        <row r="96">
          <cell r="H96" t="str">
            <v>Israel</v>
          </cell>
        </row>
        <row r="97">
          <cell r="H97" t="str">
            <v>Italy</v>
          </cell>
        </row>
        <row r="98">
          <cell r="H98" t="str">
            <v>Jamaica</v>
          </cell>
        </row>
        <row r="99">
          <cell r="H99" t="str">
            <v>Japan</v>
          </cell>
        </row>
        <row r="100">
          <cell r="H100" t="str">
            <v>Jersey</v>
          </cell>
        </row>
        <row r="101">
          <cell r="H101" t="str">
            <v>Jordan</v>
          </cell>
        </row>
        <row r="102">
          <cell r="H102" t="str">
            <v>Kazakhstan</v>
          </cell>
        </row>
        <row r="103">
          <cell r="H103" t="str">
            <v>Kenya</v>
          </cell>
        </row>
        <row r="104">
          <cell r="H104" t="str">
            <v>Kiribati (formerly Gilbert Islands)</v>
          </cell>
        </row>
        <row r="105">
          <cell r="H105" t="str">
            <v>Korea North, Democratic People's Republic of</v>
          </cell>
        </row>
        <row r="106">
          <cell r="H106" t="str">
            <v>Korea South, Republic of</v>
          </cell>
        </row>
        <row r="107">
          <cell r="H107" t="str">
            <v>Kuwait</v>
          </cell>
        </row>
        <row r="108">
          <cell r="H108" t="str">
            <v>Kyrgystan</v>
          </cell>
        </row>
        <row r="109">
          <cell r="H109" t="str">
            <v>Lao P.D. Republic</v>
          </cell>
        </row>
        <row r="110">
          <cell r="H110" t="str">
            <v>Latvia</v>
          </cell>
        </row>
        <row r="111">
          <cell r="H111" t="str">
            <v>Lebanon</v>
          </cell>
        </row>
        <row r="112">
          <cell r="H112" t="str">
            <v>Lesotho</v>
          </cell>
        </row>
        <row r="113">
          <cell r="H113" t="str">
            <v>Liberia</v>
          </cell>
        </row>
        <row r="114">
          <cell r="H114" t="str">
            <v>Libyan Arab Jamahiriya</v>
          </cell>
        </row>
        <row r="115">
          <cell r="H115" t="str">
            <v>Liechtenstein</v>
          </cell>
        </row>
        <row r="116">
          <cell r="H116" t="str">
            <v>Lithuania</v>
          </cell>
        </row>
        <row r="117">
          <cell r="H117" t="str">
            <v>Luxembourg</v>
          </cell>
        </row>
        <row r="118">
          <cell r="H118" t="str">
            <v>Macao</v>
          </cell>
        </row>
        <row r="119">
          <cell r="H119" t="str">
            <v>Macedonia</v>
          </cell>
        </row>
        <row r="120">
          <cell r="H120" t="str">
            <v>Madagascar (Malagasy Republic)</v>
          </cell>
        </row>
        <row r="121">
          <cell r="H121" t="str">
            <v>Malawi</v>
          </cell>
        </row>
        <row r="122">
          <cell r="H122" t="str">
            <v>Malaysia</v>
          </cell>
        </row>
        <row r="123">
          <cell r="H123" t="str">
            <v>Maldives</v>
          </cell>
        </row>
        <row r="124">
          <cell r="H124" t="str">
            <v>Mali</v>
          </cell>
        </row>
        <row r="125">
          <cell r="H125" t="str">
            <v>Malta</v>
          </cell>
        </row>
        <row r="126">
          <cell r="H126" t="str">
            <v>Martinique</v>
          </cell>
        </row>
        <row r="127">
          <cell r="H127" t="str">
            <v>Mauritania</v>
          </cell>
        </row>
        <row r="128">
          <cell r="H128" t="str">
            <v>Mauritius</v>
          </cell>
        </row>
        <row r="129">
          <cell r="H129" t="str">
            <v>Mexico</v>
          </cell>
        </row>
        <row r="130">
          <cell r="H130" t="str">
            <v>Moldova</v>
          </cell>
        </row>
        <row r="131">
          <cell r="H131" t="str">
            <v>Monaco</v>
          </cell>
        </row>
        <row r="132">
          <cell r="H132" t="str">
            <v>Mongolia</v>
          </cell>
        </row>
        <row r="133">
          <cell r="H133" t="str">
            <v>Montserrat</v>
          </cell>
        </row>
        <row r="134">
          <cell r="H134" t="str">
            <v>Morocco</v>
          </cell>
        </row>
        <row r="135">
          <cell r="H135" t="str">
            <v>Mozambique</v>
          </cell>
        </row>
        <row r="136">
          <cell r="H136" t="str">
            <v>Myanmar, Union of (formerly Burma)</v>
          </cell>
        </row>
        <row r="137">
          <cell r="H137" t="str">
            <v>Namibia</v>
          </cell>
        </row>
        <row r="138">
          <cell r="H138" t="str">
            <v>Nauru</v>
          </cell>
        </row>
        <row r="139">
          <cell r="H139" t="str">
            <v>Nepal</v>
          </cell>
        </row>
        <row r="140">
          <cell r="H140" t="str">
            <v>Netherlands</v>
          </cell>
        </row>
        <row r="141">
          <cell r="H141" t="str">
            <v>Netherlands Antilles</v>
          </cell>
        </row>
        <row r="142">
          <cell r="H142" t="str">
            <v>New Caledonia</v>
          </cell>
        </row>
        <row r="143">
          <cell r="H143" t="str">
            <v>New Zealand</v>
          </cell>
        </row>
        <row r="144">
          <cell r="H144" t="str">
            <v>Nicaragua</v>
          </cell>
        </row>
        <row r="145">
          <cell r="H145" t="str">
            <v>Niger</v>
          </cell>
        </row>
        <row r="146">
          <cell r="H146" t="str">
            <v>Nigeria</v>
          </cell>
        </row>
        <row r="147">
          <cell r="H147" t="str">
            <v>Norway</v>
          </cell>
        </row>
        <row r="148">
          <cell r="H148" t="str">
            <v>Oman</v>
          </cell>
        </row>
        <row r="149">
          <cell r="H149" t="str">
            <v>Pakistan</v>
          </cell>
        </row>
        <row r="150">
          <cell r="H150" t="str">
            <v>Palestinian Autonomy</v>
          </cell>
        </row>
        <row r="151">
          <cell r="H151" t="str">
            <v>Panama</v>
          </cell>
        </row>
        <row r="152">
          <cell r="H152" t="str">
            <v>Papua New Guinea</v>
          </cell>
        </row>
        <row r="153">
          <cell r="H153" t="str">
            <v>Paraguay</v>
          </cell>
        </row>
        <row r="154">
          <cell r="H154" t="str">
            <v>Peru</v>
          </cell>
        </row>
        <row r="155">
          <cell r="H155" t="str">
            <v>Philippines</v>
          </cell>
        </row>
        <row r="156">
          <cell r="H156" t="str">
            <v>Pitcairn Islands</v>
          </cell>
        </row>
        <row r="157">
          <cell r="H157" t="str">
            <v>Poland</v>
          </cell>
        </row>
        <row r="158">
          <cell r="H158" t="str">
            <v>Portugal</v>
          </cell>
        </row>
        <row r="159">
          <cell r="H159" t="str">
            <v>Qatar</v>
          </cell>
        </row>
        <row r="160">
          <cell r="H160" t="str">
            <v>Reunion</v>
          </cell>
        </row>
        <row r="161">
          <cell r="H161" t="str">
            <v>Romania</v>
          </cell>
        </row>
        <row r="162">
          <cell r="H162" t="str">
            <v>Russia</v>
          </cell>
        </row>
        <row r="163">
          <cell r="H163" t="str">
            <v>Rwanda</v>
          </cell>
        </row>
        <row r="164">
          <cell r="H164" t="str">
            <v>San Marino</v>
          </cell>
        </row>
        <row r="165">
          <cell r="H165" t="str">
            <v>Sao Tome &amp; Principe</v>
          </cell>
        </row>
        <row r="166">
          <cell r="H166" t="str">
            <v>Saudi Arabia</v>
          </cell>
        </row>
        <row r="167">
          <cell r="H167" t="str">
            <v>Senegal</v>
          </cell>
        </row>
        <row r="168">
          <cell r="H168" t="str">
            <v>Seychelles</v>
          </cell>
        </row>
        <row r="169">
          <cell r="H169" t="str">
            <v>Sierra Leone</v>
          </cell>
        </row>
        <row r="170">
          <cell r="H170" t="str">
            <v>Singapore</v>
          </cell>
        </row>
        <row r="171">
          <cell r="H171" t="str">
            <v>Slovakia</v>
          </cell>
        </row>
        <row r="172">
          <cell r="H172" t="str">
            <v>Slovenia</v>
          </cell>
        </row>
        <row r="173">
          <cell r="H173" t="str">
            <v>Solomon Islands</v>
          </cell>
        </row>
        <row r="174">
          <cell r="H174" t="str">
            <v>Somalia</v>
          </cell>
        </row>
        <row r="175">
          <cell r="H175" t="str">
            <v>South Africa</v>
          </cell>
        </row>
        <row r="176">
          <cell r="H176" t="str">
            <v>Spain</v>
          </cell>
        </row>
        <row r="177">
          <cell r="H177" t="str">
            <v>Sri Lanka</v>
          </cell>
        </row>
        <row r="178">
          <cell r="H178" t="str">
            <v>St. Helena</v>
          </cell>
        </row>
        <row r="179">
          <cell r="H179" t="str">
            <v>St. Kitts Nevis</v>
          </cell>
        </row>
        <row r="180">
          <cell r="H180" t="str">
            <v>St. Lucia</v>
          </cell>
        </row>
        <row r="181">
          <cell r="H181" t="str">
            <v>St. Pierre &amp; Miguelon</v>
          </cell>
        </row>
        <row r="182">
          <cell r="H182" t="str">
            <v>St. Vincent &amp; The Grenadines</v>
          </cell>
        </row>
        <row r="183">
          <cell r="H183" t="str">
            <v>Sudan</v>
          </cell>
        </row>
        <row r="184">
          <cell r="H184" t="str">
            <v>Suriname</v>
          </cell>
        </row>
        <row r="185">
          <cell r="H185" t="str">
            <v>Swaziland</v>
          </cell>
        </row>
        <row r="186">
          <cell r="H186" t="str">
            <v>Sweden</v>
          </cell>
        </row>
        <row r="187">
          <cell r="H187" t="str">
            <v>Switzerland</v>
          </cell>
        </row>
        <row r="188">
          <cell r="H188" t="str">
            <v>Syria Arab Republic</v>
          </cell>
        </row>
        <row r="189">
          <cell r="H189" t="str">
            <v>Taiwan</v>
          </cell>
        </row>
        <row r="190">
          <cell r="H190" t="str">
            <v>Tajikistan</v>
          </cell>
        </row>
        <row r="191">
          <cell r="H191" t="str">
            <v>Tanzania, United Republic of</v>
          </cell>
        </row>
        <row r="192">
          <cell r="H192" t="str">
            <v>Thailand</v>
          </cell>
        </row>
        <row r="193">
          <cell r="H193" t="str">
            <v>Togo</v>
          </cell>
        </row>
        <row r="194">
          <cell r="H194" t="str">
            <v>Tonga</v>
          </cell>
        </row>
        <row r="195">
          <cell r="H195" t="str">
            <v>Trinidad &amp; Tobago</v>
          </cell>
        </row>
        <row r="196">
          <cell r="H196" t="str">
            <v>Tunisia</v>
          </cell>
        </row>
        <row r="197">
          <cell r="H197" t="str">
            <v>Turkey</v>
          </cell>
        </row>
        <row r="198">
          <cell r="H198" t="str">
            <v>Turkmenistan</v>
          </cell>
        </row>
        <row r="199">
          <cell r="H199" t="str">
            <v>Turks &amp; Caicos</v>
          </cell>
        </row>
        <row r="200">
          <cell r="H200" t="str">
            <v>Tuvalu (formerly the Ellice Islands)</v>
          </cell>
        </row>
        <row r="201">
          <cell r="H201" t="str">
            <v>Uganda</v>
          </cell>
        </row>
        <row r="202">
          <cell r="H202" t="str">
            <v xml:space="preserve">Ukraine </v>
          </cell>
        </row>
        <row r="203">
          <cell r="H203" t="str">
            <v>United Arab Emirates (including Dubai, Abu Dhabi)</v>
          </cell>
        </row>
        <row r="204">
          <cell r="H204" t="str">
            <v>United Kingdom (excluding Guernsey, Isle of Man and Jersey)</v>
          </cell>
        </row>
        <row r="205">
          <cell r="H205" t="str">
            <v>United Kingdom (including Guernsey, Isle of Man and Jersey)</v>
          </cell>
        </row>
        <row r="206">
          <cell r="H206" t="str">
            <v>United States</v>
          </cell>
        </row>
        <row r="207">
          <cell r="H207" t="str">
            <v>Uruguay</v>
          </cell>
        </row>
        <row r="208">
          <cell r="H208" t="str">
            <v>US Pacific Islands</v>
          </cell>
        </row>
        <row r="209">
          <cell r="H209" t="str">
            <v>US Virgin Islands</v>
          </cell>
        </row>
        <row r="210">
          <cell r="H210" t="str">
            <v>Uzbekistan</v>
          </cell>
        </row>
        <row r="211">
          <cell r="H211" t="str">
            <v>Vanuatu</v>
          </cell>
        </row>
        <row r="212">
          <cell r="H212" t="str">
            <v>Vatican City State (Holy See)</v>
          </cell>
        </row>
        <row r="213">
          <cell r="H213" t="str">
            <v>Venezuela</v>
          </cell>
        </row>
        <row r="214">
          <cell r="H214" t="str">
            <v>Vietnam</v>
          </cell>
        </row>
        <row r="215">
          <cell r="H215" t="str">
            <v>Wallis &amp; Futuna Islands</v>
          </cell>
        </row>
        <row r="216">
          <cell r="H216" t="str">
            <v>Western Sahara</v>
          </cell>
        </row>
        <row r="217">
          <cell r="H217" t="str">
            <v>Western Samoa</v>
          </cell>
        </row>
        <row r="218">
          <cell r="H218" t="str">
            <v>Yemen, The Republic of</v>
          </cell>
        </row>
        <row r="219">
          <cell r="H219" t="str">
            <v>Yugoslavia, former</v>
          </cell>
        </row>
        <row r="220">
          <cell r="H220" t="str">
            <v>Zaire</v>
          </cell>
        </row>
        <row r="221">
          <cell r="H221" t="str">
            <v>Zambia</v>
          </cell>
        </row>
        <row r="222">
          <cell r="H222" t="str">
            <v>Zimbabwe</v>
          </cell>
        </row>
        <row r="223">
          <cell r="H223" t="str">
            <v>Residual former Czechoslovakia</v>
          </cell>
        </row>
        <row r="224">
          <cell r="H224" t="str">
            <v>Residual former Soviet Union</v>
          </cell>
        </row>
        <row r="225">
          <cell r="H225" t="str">
            <v>Residual former Yugoslavia</v>
          </cell>
        </row>
        <row r="226">
          <cell r="H226" t="str">
            <v>Residual Europe (including IBEC and IIB)</v>
          </cell>
        </row>
        <row r="227">
          <cell r="H227" t="str">
            <v>Residual Latin America &amp; Caribbean area</v>
          </cell>
        </row>
        <row r="228">
          <cell r="H228" t="str">
            <v>Residual Africa &amp; Middle East</v>
          </cell>
        </row>
        <row r="229">
          <cell r="H229" t="str">
            <v>Residual Asia &amp; Pacific</v>
          </cell>
        </row>
        <row r="230">
          <cell r="H230" t="str">
            <v>Consortium Banks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CU_Codes"/>
      <sheetName val="General"/>
      <sheetName val="Codes"/>
      <sheetName val="Assets"/>
      <sheetName val="Liabilities"/>
      <sheetName val="Other assets and liabilities"/>
      <sheetName val="Income Statement"/>
      <sheetName val="Consumer Credit"/>
      <sheetName val="Deposits &amp; Loans"/>
      <sheetName val="Sum. of Impaired Loans"/>
      <sheetName val="Maturity Schedule"/>
      <sheetName val="Repricing Schedule"/>
      <sheetName val="Dormant Accounts"/>
      <sheetName val="Mortgage Report"/>
      <sheetName val="Growth Assessment"/>
      <sheetName val="Ratio Analysis"/>
      <sheetName val="Fund_Assets"/>
      <sheetName val="FundLiab&amp;MemEquity"/>
      <sheetName val="Fund_Comprehensive Income"/>
      <sheetName val="Fund_Member's Equity"/>
      <sheetName val="CU Liquidity Fund"/>
      <sheetName val="Consistency Checks"/>
      <sheetName val="Comments"/>
      <sheetName val="FAME_Sheet"/>
    </sheetNames>
    <sheetDataSet>
      <sheetData sheetId="0"/>
      <sheetData sheetId="1">
        <row r="1">
          <cell r="A1" t="str">
            <v>Bahamas Cooperative  League Limited</v>
          </cell>
        </row>
        <row r="2">
          <cell r="A2" t="str">
            <v>Bahamas Island Resorts &amp; Casino Credit Union Limited</v>
          </cell>
        </row>
        <row r="3">
          <cell r="A3" t="str">
            <v>Bahamas Utilites Cooperative Credit Union Limited</v>
          </cell>
        </row>
        <row r="4">
          <cell r="A4" t="str">
            <v>Bahamas Law Enforcement Cooperative Credit Union Limited</v>
          </cell>
        </row>
        <row r="5">
          <cell r="A5" t="str">
            <v>Cat Island Credit Union</v>
          </cell>
        </row>
        <row r="6">
          <cell r="A6" t="str">
            <v>Grand Bahama Credit Union</v>
          </cell>
        </row>
        <row r="7">
          <cell r="A7" t="str">
            <v>Interfaith Credit Union</v>
          </cell>
        </row>
        <row r="8">
          <cell r="A8" t="str">
            <v>National Workeres Cooperative Credit Union Limited</v>
          </cell>
        </row>
        <row r="9">
          <cell r="A9" t="str">
            <v>Prince Hall Credit Union</v>
          </cell>
        </row>
        <row r="10">
          <cell r="A10" t="str">
            <v>Public Wokers  Cooperative Credit Union</v>
          </cell>
        </row>
        <row r="11">
          <cell r="A11" t="str">
            <v>Salem Union Baptist Cooperative Credit Union Limited</v>
          </cell>
        </row>
        <row r="12">
          <cell r="A12" t="str">
            <v>Teachers &amp; Salaried Workers CooperativeCredit Union Limited</v>
          </cell>
        </row>
        <row r="13">
          <cell r="A13" t="str">
            <v>Transportation &amp; Service Industry Cooperative Credit Union Limited</v>
          </cell>
        </row>
      </sheetData>
      <sheetData sheetId="2"/>
      <sheetData sheetId="3"/>
      <sheetData sheetId="4">
        <row r="51">
          <cell r="J51">
            <v>0</v>
          </cell>
        </row>
      </sheetData>
      <sheetData sheetId="5"/>
      <sheetData sheetId="6"/>
      <sheetData sheetId="7"/>
      <sheetData sheetId="8"/>
      <sheetData sheetId="9"/>
      <sheetData sheetId="10">
        <row r="16">
          <cell r="H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CU_Codes"/>
      <sheetName val="General"/>
      <sheetName val="Codes"/>
      <sheetName val="Assets"/>
      <sheetName val="Liabilities"/>
      <sheetName val="Other assets and liabilities"/>
      <sheetName val="Income Statement"/>
      <sheetName val="Consumer Credit"/>
      <sheetName val="Deposits &amp; Loans"/>
      <sheetName val="Sum. of Impaired Loans"/>
      <sheetName val="Maturity Schedule"/>
      <sheetName val="Repricing Schedule"/>
      <sheetName val="Dormant Accounts"/>
      <sheetName val="Mortgage Report"/>
      <sheetName val="Growth Assessment"/>
      <sheetName val="Ratio Analysis"/>
      <sheetName val="Fund_Assets"/>
      <sheetName val="FundLiab&amp;MemEquity"/>
      <sheetName val="Fund_Comprehensive Income"/>
      <sheetName val="Fund_Member's Equity"/>
      <sheetName val="CU Liquidity Fund"/>
      <sheetName val="Consistency Checks"/>
      <sheetName val="Comments"/>
      <sheetName val="FAME_Sheet"/>
      <sheetName val="BLECUOCT14 ERS"/>
    </sheetNames>
    <sheetDataSet>
      <sheetData sheetId="0"/>
      <sheetData sheetId="1">
        <row r="1">
          <cell r="A1" t="str">
            <v>Bahamas Cooperative  League Limited</v>
          </cell>
        </row>
        <row r="2">
          <cell r="A2" t="str">
            <v>Bahamas Island Resorts &amp; Casino Credit Union Limited</v>
          </cell>
        </row>
        <row r="3">
          <cell r="A3" t="str">
            <v>Bahamas Utilites Cooperative Credit Union Limited</v>
          </cell>
        </row>
        <row r="4">
          <cell r="A4" t="str">
            <v>Bahamas Law Enforcement Cooperative Credit Union Limited</v>
          </cell>
        </row>
        <row r="5">
          <cell r="A5" t="str">
            <v>Cat Island Credit Union</v>
          </cell>
        </row>
        <row r="6">
          <cell r="A6" t="str">
            <v>Grand Bahama Credit Union</v>
          </cell>
        </row>
        <row r="7">
          <cell r="A7" t="str">
            <v>Interfaith Credit Union</v>
          </cell>
        </row>
        <row r="8">
          <cell r="A8" t="str">
            <v>National Workeres Cooperative Credit Union Limited</v>
          </cell>
        </row>
        <row r="9">
          <cell r="A9" t="str">
            <v>Prince Hall Credit Union</v>
          </cell>
        </row>
        <row r="10">
          <cell r="A10" t="str">
            <v>Public Wokers  Cooperative Credit Union</v>
          </cell>
        </row>
        <row r="11">
          <cell r="A11" t="str">
            <v>Salem Union Baptist Cooperative Credit Union Limited</v>
          </cell>
        </row>
        <row r="12">
          <cell r="A12" t="str">
            <v>Teachers &amp; Salaried Workers CooperativeCredit Union Limited</v>
          </cell>
        </row>
        <row r="13">
          <cell r="A13" t="str">
            <v>Transportation &amp; Service Industry Cooperative Credit Union Limited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_Main"/>
      <sheetName val="BSD_General"/>
      <sheetName val="BSDI"/>
      <sheetName val="Off_Sheet_Items"/>
      <sheetName val="Derivative_Instruments"/>
      <sheetName val="Other_Derivatives"/>
      <sheetName val="BSDII"/>
      <sheetName val="BSD II B"/>
      <sheetName val="Cap_Adequacy"/>
      <sheetName val="BSD_Memo_Item"/>
      <sheetName val="Large_Exposures1"/>
      <sheetName val="Large_Exposures2"/>
      <sheetName val="Market_Loans"/>
      <sheetName val="Security_Investments"/>
      <sheetName val="Investments 2"/>
      <sheetName val="Loans_Other_Assets"/>
      <sheetName val="BSD_Norms"/>
      <sheetName val="Fiduciary Assets "/>
      <sheetName val="Comments"/>
      <sheetName val="Appendix_1_BSD_Risk_Assess"/>
      <sheetName val="Appendix_2_Formulae"/>
      <sheetName val="QRS_2_DB"/>
      <sheetName val="Crosschecks"/>
      <sheetName val="Sheet1"/>
      <sheetName val="#REF"/>
    </sheetNames>
    <sheetDataSet>
      <sheetData sheetId="0"/>
      <sheetData sheetId="1"/>
      <sheetData sheetId="2">
        <row r="14">
          <cell r="C14">
            <v>9.1</v>
          </cell>
        </row>
        <row r="15">
          <cell r="C15">
            <v>9.1999999999999993</v>
          </cell>
        </row>
        <row r="16">
          <cell r="C16">
            <v>9.3000000000000007</v>
          </cell>
        </row>
        <row r="17">
          <cell r="C17">
            <v>9.4</v>
          </cell>
        </row>
        <row r="19">
          <cell r="C19">
            <v>10.1</v>
          </cell>
        </row>
        <row r="20">
          <cell r="C20">
            <v>10.199999999999999</v>
          </cell>
        </row>
        <row r="21">
          <cell r="C21">
            <v>10.3</v>
          </cell>
        </row>
        <row r="23">
          <cell r="C23">
            <v>11.1</v>
          </cell>
        </row>
        <row r="24">
          <cell r="C24">
            <v>11.2</v>
          </cell>
        </row>
        <row r="25">
          <cell r="C25">
            <v>11.3</v>
          </cell>
        </row>
        <row r="26">
          <cell r="C26">
            <v>11.4</v>
          </cell>
        </row>
        <row r="27">
          <cell r="C27">
            <v>11.5</v>
          </cell>
        </row>
        <row r="28">
          <cell r="C28">
            <v>11.6</v>
          </cell>
        </row>
        <row r="29">
          <cell r="C29" t="str">
            <v>(For countries included in Zone A and B, please see Annex I)</v>
          </cell>
        </row>
        <row r="32">
          <cell r="C32">
            <v>13.1</v>
          </cell>
        </row>
        <row r="35">
          <cell r="C35" t="str">
            <v>Market Value</v>
          </cell>
        </row>
        <row r="36">
          <cell r="C36">
            <v>13.2</v>
          </cell>
        </row>
        <row r="42">
          <cell r="C42">
            <v>15.1</v>
          </cell>
        </row>
        <row r="43">
          <cell r="C43">
            <v>15.2</v>
          </cell>
        </row>
        <row r="44">
          <cell r="C44">
            <v>15.3</v>
          </cell>
        </row>
        <row r="45">
          <cell r="C45">
            <v>15.4</v>
          </cell>
        </row>
        <row r="46">
          <cell r="C46">
            <v>15.5</v>
          </cell>
        </row>
        <row r="47">
          <cell r="C47">
            <v>15.6</v>
          </cell>
        </row>
        <row r="52">
          <cell r="C52">
            <v>17.100000000000001</v>
          </cell>
        </row>
        <row r="53">
          <cell r="C53">
            <v>17.2</v>
          </cell>
        </row>
        <row r="54">
          <cell r="C54">
            <v>17.3</v>
          </cell>
        </row>
        <row r="55">
          <cell r="C55">
            <v>17.399999999999999</v>
          </cell>
        </row>
        <row r="60">
          <cell r="C60">
            <v>1.1000000000000001</v>
          </cell>
        </row>
        <row r="61">
          <cell r="C61">
            <v>1.2</v>
          </cell>
        </row>
        <row r="62">
          <cell r="C62">
            <v>1.3</v>
          </cell>
        </row>
        <row r="63">
          <cell r="C63">
            <v>1.4</v>
          </cell>
        </row>
        <row r="64">
          <cell r="C64">
            <v>1.5</v>
          </cell>
        </row>
        <row r="67">
          <cell r="C67">
            <v>3.1</v>
          </cell>
        </row>
        <row r="70">
          <cell r="C70">
            <v>3.2</v>
          </cell>
        </row>
        <row r="72">
          <cell r="C72">
            <v>4.0999999999999996</v>
          </cell>
        </row>
        <row r="75">
          <cell r="C75">
            <v>4.2</v>
          </cell>
        </row>
        <row r="77">
          <cell r="C77">
            <v>5.0999999999999996</v>
          </cell>
        </row>
        <row r="78">
          <cell r="C78">
            <v>5.2</v>
          </cell>
        </row>
        <row r="80">
          <cell r="C80">
            <v>6.1</v>
          </cell>
        </row>
        <row r="81">
          <cell r="C81">
            <v>6.2</v>
          </cell>
        </row>
        <row r="82">
          <cell r="C82">
            <v>6.3</v>
          </cell>
        </row>
        <row r="83">
          <cell r="C83">
            <v>6.4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CU_Codes"/>
      <sheetName val="General"/>
      <sheetName val="Codes"/>
      <sheetName val="Assets"/>
      <sheetName val="Liabilities"/>
      <sheetName val="Other assets and liabilities"/>
      <sheetName val="Income Statement"/>
      <sheetName val="Consumer Credit"/>
      <sheetName val="Deposits &amp; Loans"/>
      <sheetName val="Sum. of Impaired Loans"/>
      <sheetName val="Maturity Schedule"/>
      <sheetName val="Repricing Schedule"/>
      <sheetName val="Dormant Accounts"/>
      <sheetName val="Mortgage Report"/>
      <sheetName val="Growth Assessment"/>
      <sheetName val="Ratio Analysis"/>
      <sheetName val="Fund_Assets"/>
      <sheetName val="FundLiab&amp;MemEquity"/>
      <sheetName val="Fund_Comprehensive Income"/>
      <sheetName val="Fund_Member's Equity"/>
      <sheetName val="CU Liquidity Fund"/>
      <sheetName val="Consistency Checks"/>
      <sheetName val="Comments"/>
      <sheetName val="FAME_Sheet"/>
      <sheetName val="GBHCUAPR16 ERS"/>
    </sheetNames>
    <definedNames>
      <definedName name="Go_To_Home"/>
    </defined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70"/>
  <sheetViews>
    <sheetView showGridLines="0" tabSelected="1" topLeftCell="A7" workbookViewId="0">
      <selection activeCell="D15" sqref="D15:L15"/>
    </sheetView>
  </sheetViews>
  <sheetFormatPr defaultRowHeight="0" customHeight="1" zeroHeight="1" x14ac:dyDescent="0.2"/>
  <cols>
    <col min="1" max="2" width="9.140625" style="58"/>
    <col min="3" max="3" width="10.5703125" style="58" customWidth="1"/>
    <col min="4" max="4" width="12.42578125" style="58" customWidth="1"/>
    <col min="5" max="258" width="9.140625" style="58"/>
    <col min="259" max="259" width="12.85546875" style="58" customWidth="1"/>
    <col min="260" max="260" width="10.85546875" style="58" bestFit="1" customWidth="1"/>
    <col min="261" max="514" width="9.140625" style="58"/>
    <col min="515" max="515" width="12.85546875" style="58" customWidth="1"/>
    <col min="516" max="516" width="10.85546875" style="58" bestFit="1" customWidth="1"/>
    <col min="517" max="770" width="9.140625" style="58"/>
    <col min="771" max="771" width="12.85546875" style="58" customWidth="1"/>
    <col min="772" max="772" width="10.85546875" style="58" bestFit="1" customWidth="1"/>
    <col min="773" max="1026" width="9.140625" style="58"/>
    <col min="1027" max="1027" width="12.85546875" style="58" customWidth="1"/>
    <col min="1028" max="1028" width="10.85546875" style="58" bestFit="1" customWidth="1"/>
    <col min="1029" max="1282" width="9.140625" style="58"/>
    <col min="1283" max="1283" width="12.85546875" style="58" customWidth="1"/>
    <col min="1284" max="1284" width="10.85546875" style="58" bestFit="1" customWidth="1"/>
    <col min="1285" max="1538" width="9.140625" style="58"/>
    <col min="1539" max="1539" width="12.85546875" style="58" customWidth="1"/>
    <col min="1540" max="1540" width="10.85546875" style="58" bestFit="1" customWidth="1"/>
    <col min="1541" max="1794" width="9.140625" style="58"/>
    <col min="1795" max="1795" width="12.85546875" style="58" customWidth="1"/>
    <col min="1796" max="1796" width="10.85546875" style="58" bestFit="1" customWidth="1"/>
    <col min="1797" max="2050" width="9.140625" style="58"/>
    <col min="2051" max="2051" width="12.85546875" style="58" customWidth="1"/>
    <col min="2052" max="2052" width="10.85546875" style="58" bestFit="1" customWidth="1"/>
    <col min="2053" max="2306" width="9.140625" style="58"/>
    <col min="2307" max="2307" width="12.85546875" style="58" customWidth="1"/>
    <col min="2308" max="2308" width="10.85546875" style="58" bestFit="1" customWidth="1"/>
    <col min="2309" max="2562" width="9.140625" style="58"/>
    <col min="2563" max="2563" width="12.85546875" style="58" customWidth="1"/>
    <col min="2564" max="2564" width="10.85546875" style="58" bestFit="1" customWidth="1"/>
    <col min="2565" max="2818" width="9.140625" style="58"/>
    <col min="2819" max="2819" width="12.85546875" style="58" customWidth="1"/>
    <col min="2820" max="2820" width="10.85546875" style="58" bestFit="1" customWidth="1"/>
    <col min="2821" max="3074" width="9.140625" style="58"/>
    <col min="3075" max="3075" width="12.85546875" style="58" customWidth="1"/>
    <col min="3076" max="3076" width="10.85546875" style="58" bestFit="1" customWidth="1"/>
    <col min="3077" max="3330" width="9.140625" style="58"/>
    <col min="3331" max="3331" width="12.85546875" style="58" customWidth="1"/>
    <col min="3332" max="3332" width="10.85546875" style="58" bestFit="1" customWidth="1"/>
    <col min="3333" max="3586" width="9.140625" style="58"/>
    <col min="3587" max="3587" width="12.85546875" style="58" customWidth="1"/>
    <col min="3588" max="3588" width="10.85546875" style="58" bestFit="1" customWidth="1"/>
    <col min="3589" max="3842" width="9.140625" style="58"/>
    <col min="3843" max="3843" width="12.85546875" style="58" customWidth="1"/>
    <col min="3844" max="3844" width="10.85546875" style="58" bestFit="1" customWidth="1"/>
    <col min="3845" max="4098" width="9.140625" style="58"/>
    <col min="4099" max="4099" width="12.85546875" style="58" customWidth="1"/>
    <col min="4100" max="4100" width="10.85546875" style="58" bestFit="1" customWidth="1"/>
    <col min="4101" max="4354" width="9.140625" style="58"/>
    <col min="4355" max="4355" width="12.85546875" style="58" customWidth="1"/>
    <col min="4356" max="4356" width="10.85546875" style="58" bestFit="1" customWidth="1"/>
    <col min="4357" max="4610" width="9.140625" style="58"/>
    <col min="4611" max="4611" width="12.85546875" style="58" customWidth="1"/>
    <col min="4612" max="4612" width="10.85546875" style="58" bestFit="1" customWidth="1"/>
    <col min="4613" max="4866" width="9.140625" style="58"/>
    <col min="4867" max="4867" width="12.85546875" style="58" customWidth="1"/>
    <col min="4868" max="4868" width="10.85546875" style="58" bestFit="1" customWidth="1"/>
    <col min="4869" max="5122" width="9.140625" style="58"/>
    <col min="5123" max="5123" width="12.85546875" style="58" customWidth="1"/>
    <col min="5124" max="5124" width="10.85546875" style="58" bestFit="1" customWidth="1"/>
    <col min="5125" max="5378" width="9.140625" style="58"/>
    <col min="5379" max="5379" width="12.85546875" style="58" customWidth="1"/>
    <col min="5380" max="5380" width="10.85546875" style="58" bestFit="1" customWidth="1"/>
    <col min="5381" max="5634" width="9.140625" style="58"/>
    <col min="5635" max="5635" width="12.85546875" style="58" customWidth="1"/>
    <col min="5636" max="5636" width="10.85546875" style="58" bestFit="1" customWidth="1"/>
    <col min="5637" max="5890" width="9.140625" style="58"/>
    <col min="5891" max="5891" width="12.85546875" style="58" customWidth="1"/>
    <col min="5892" max="5892" width="10.85546875" style="58" bestFit="1" customWidth="1"/>
    <col min="5893" max="6146" width="9.140625" style="58"/>
    <col min="6147" max="6147" width="12.85546875" style="58" customWidth="1"/>
    <col min="6148" max="6148" width="10.85546875" style="58" bestFit="1" customWidth="1"/>
    <col min="6149" max="6402" width="9.140625" style="58"/>
    <col min="6403" max="6403" width="12.85546875" style="58" customWidth="1"/>
    <col min="6404" max="6404" width="10.85546875" style="58" bestFit="1" customWidth="1"/>
    <col min="6405" max="6658" width="9.140625" style="58"/>
    <col min="6659" max="6659" width="12.85546875" style="58" customWidth="1"/>
    <col min="6660" max="6660" width="10.85546875" style="58" bestFit="1" customWidth="1"/>
    <col min="6661" max="6914" width="9.140625" style="58"/>
    <col min="6915" max="6915" width="12.85546875" style="58" customWidth="1"/>
    <col min="6916" max="6916" width="10.85546875" style="58" bestFit="1" customWidth="1"/>
    <col min="6917" max="7170" width="9.140625" style="58"/>
    <col min="7171" max="7171" width="12.85546875" style="58" customWidth="1"/>
    <col min="7172" max="7172" width="10.85546875" style="58" bestFit="1" customWidth="1"/>
    <col min="7173" max="7426" width="9.140625" style="58"/>
    <col min="7427" max="7427" width="12.85546875" style="58" customWidth="1"/>
    <col min="7428" max="7428" width="10.85546875" style="58" bestFit="1" customWidth="1"/>
    <col min="7429" max="7682" width="9.140625" style="58"/>
    <col min="7683" max="7683" width="12.85546875" style="58" customWidth="1"/>
    <col min="7684" max="7684" width="10.85546875" style="58" bestFit="1" customWidth="1"/>
    <col min="7685" max="7938" width="9.140625" style="58"/>
    <col min="7939" max="7939" width="12.85546875" style="58" customWidth="1"/>
    <col min="7940" max="7940" width="10.85546875" style="58" bestFit="1" customWidth="1"/>
    <col min="7941" max="8194" width="9.140625" style="58"/>
    <col min="8195" max="8195" width="12.85546875" style="58" customWidth="1"/>
    <col min="8196" max="8196" width="10.85546875" style="58" bestFit="1" customWidth="1"/>
    <col min="8197" max="8450" width="9.140625" style="58"/>
    <col min="8451" max="8451" width="12.85546875" style="58" customWidth="1"/>
    <col min="8452" max="8452" width="10.85546875" style="58" bestFit="1" customWidth="1"/>
    <col min="8453" max="8706" width="9.140625" style="58"/>
    <col min="8707" max="8707" width="12.85546875" style="58" customWidth="1"/>
    <col min="8708" max="8708" width="10.85546875" style="58" bestFit="1" customWidth="1"/>
    <col min="8709" max="8962" width="9.140625" style="58"/>
    <col min="8963" max="8963" width="12.85546875" style="58" customWidth="1"/>
    <col min="8964" max="8964" width="10.85546875" style="58" bestFit="1" customWidth="1"/>
    <col min="8965" max="9218" width="9.140625" style="58"/>
    <col min="9219" max="9219" width="12.85546875" style="58" customWidth="1"/>
    <col min="9220" max="9220" width="10.85546875" style="58" bestFit="1" customWidth="1"/>
    <col min="9221" max="9474" width="9.140625" style="58"/>
    <col min="9475" max="9475" width="12.85546875" style="58" customWidth="1"/>
    <col min="9476" max="9476" width="10.85546875" style="58" bestFit="1" customWidth="1"/>
    <col min="9477" max="9730" width="9.140625" style="58"/>
    <col min="9731" max="9731" width="12.85546875" style="58" customWidth="1"/>
    <col min="9732" max="9732" width="10.85546875" style="58" bestFit="1" customWidth="1"/>
    <col min="9733" max="9986" width="9.140625" style="58"/>
    <col min="9987" max="9987" width="12.85546875" style="58" customWidth="1"/>
    <col min="9988" max="9988" width="10.85546875" style="58" bestFit="1" customWidth="1"/>
    <col min="9989" max="10242" width="9.140625" style="58"/>
    <col min="10243" max="10243" width="12.85546875" style="58" customWidth="1"/>
    <col min="10244" max="10244" width="10.85546875" style="58" bestFit="1" customWidth="1"/>
    <col min="10245" max="10498" width="9.140625" style="58"/>
    <col min="10499" max="10499" width="12.85546875" style="58" customWidth="1"/>
    <col min="10500" max="10500" width="10.85546875" style="58" bestFit="1" customWidth="1"/>
    <col min="10501" max="10754" width="9.140625" style="58"/>
    <col min="10755" max="10755" width="12.85546875" style="58" customWidth="1"/>
    <col min="10756" max="10756" width="10.85546875" style="58" bestFit="1" customWidth="1"/>
    <col min="10757" max="11010" width="9.140625" style="58"/>
    <col min="11011" max="11011" width="12.85546875" style="58" customWidth="1"/>
    <col min="11012" max="11012" width="10.85546875" style="58" bestFit="1" customWidth="1"/>
    <col min="11013" max="11266" width="9.140625" style="58"/>
    <col min="11267" max="11267" width="12.85546875" style="58" customWidth="1"/>
    <col min="11268" max="11268" width="10.85546875" style="58" bestFit="1" customWidth="1"/>
    <col min="11269" max="11522" width="9.140625" style="58"/>
    <col min="11523" max="11523" width="12.85546875" style="58" customWidth="1"/>
    <col min="11524" max="11524" width="10.85546875" style="58" bestFit="1" customWidth="1"/>
    <col min="11525" max="11778" width="9.140625" style="58"/>
    <col min="11779" max="11779" width="12.85546875" style="58" customWidth="1"/>
    <col min="11780" max="11780" width="10.85546875" style="58" bestFit="1" customWidth="1"/>
    <col min="11781" max="12034" width="9.140625" style="58"/>
    <col min="12035" max="12035" width="12.85546875" style="58" customWidth="1"/>
    <col min="12036" max="12036" width="10.85546875" style="58" bestFit="1" customWidth="1"/>
    <col min="12037" max="12290" width="9.140625" style="58"/>
    <col min="12291" max="12291" width="12.85546875" style="58" customWidth="1"/>
    <col min="12292" max="12292" width="10.85546875" style="58" bestFit="1" customWidth="1"/>
    <col min="12293" max="12546" width="9.140625" style="58"/>
    <col min="12547" max="12547" width="12.85546875" style="58" customWidth="1"/>
    <col min="12548" max="12548" width="10.85546875" style="58" bestFit="1" customWidth="1"/>
    <col min="12549" max="12802" width="9.140625" style="58"/>
    <col min="12803" max="12803" width="12.85546875" style="58" customWidth="1"/>
    <col min="12804" max="12804" width="10.85546875" style="58" bestFit="1" customWidth="1"/>
    <col min="12805" max="13058" width="9.140625" style="58"/>
    <col min="13059" max="13059" width="12.85546875" style="58" customWidth="1"/>
    <col min="13060" max="13060" width="10.85546875" style="58" bestFit="1" customWidth="1"/>
    <col min="13061" max="13314" width="9.140625" style="58"/>
    <col min="13315" max="13315" width="12.85546875" style="58" customWidth="1"/>
    <col min="13316" max="13316" width="10.85546875" style="58" bestFit="1" customWidth="1"/>
    <col min="13317" max="13570" width="9.140625" style="58"/>
    <col min="13571" max="13571" width="12.85546875" style="58" customWidth="1"/>
    <col min="13572" max="13572" width="10.85546875" style="58" bestFit="1" customWidth="1"/>
    <col min="13573" max="13826" width="9.140625" style="58"/>
    <col min="13827" max="13827" width="12.85546875" style="58" customWidth="1"/>
    <col min="13828" max="13828" width="10.85546875" style="58" bestFit="1" customWidth="1"/>
    <col min="13829" max="14082" width="9.140625" style="58"/>
    <col min="14083" max="14083" width="12.85546875" style="58" customWidth="1"/>
    <col min="14084" max="14084" width="10.85546875" style="58" bestFit="1" customWidth="1"/>
    <col min="14085" max="14338" width="9.140625" style="58"/>
    <col min="14339" max="14339" width="12.85546875" style="58" customWidth="1"/>
    <col min="14340" max="14340" width="10.85546875" style="58" bestFit="1" customWidth="1"/>
    <col min="14341" max="14594" width="9.140625" style="58"/>
    <col min="14595" max="14595" width="12.85546875" style="58" customWidth="1"/>
    <col min="14596" max="14596" width="10.85546875" style="58" bestFit="1" customWidth="1"/>
    <col min="14597" max="14850" width="9.140625" style="58"/>
    <col min="14851" max="14851" width="12.85546875" style="58" customWidth="1"/>
    <col min="14852" max="14852" width="10.85546875" style="58" bestFit="1" customWidth="1"/>
    <col min="14853" max="15106" width="9.140625" style="58"/>
    <col min="15107" max="15107" width="12.85546875" style="58" customWidth="1"/>
    <col min="15108" max="15108" width="10.85546875" style="58" bestFit="1" customWidth="1"/>
    <col min="15109" max="15362" width="9.140625" style="58"/>
    <col min="15363" max="15363" width="12.85546875" style="58" customWidth="1"/>
    <col min="15364" max="15364" width="10.85546875" style="58" bestFit="1" customWidth="1"/>
    <col min="15365" max="15618" width="9.140625" style="58"/>
    <col min="15619" max="15619" width="12.85546875" style="58" customWidth="1"/>
    <col min="15620" max="15620" width="10.85546875" style="58" bestFit="1" customWidth="1"/>
    <col min="15621" max="15874" width="9.140625" style="58"/>
    <col min="15875" max="15875" width="12.85546875" style="58" customWidth="1"/>
    <col min="15876" max="15876" width="10.85546875" style="58" bestFit="1" customWidth="1"/>
    <col min="15877" max="16130" width="9.140625" style="58"/>
    <col min="16131" max="16131" width="12.85546875" style="58" customWidth="1"/>
    <col min="16132" max="16132" width="10.85546875" style="58" bestFit="1" customWidth="1"/>
    <col min="16133" max="16384" width="9.140625" style="58"/>
  </cols>
  <sheetData>
    <row r="1" spans="1:252" ht="20.25" customHeight="1" x14ac:dyDescent="0.25">
      <c r="A1" s="53"/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6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</row>
    <row r="2" spans="1:252" ht="18.95" customHeight="1" x14ac:dyDescent="0.25">
      <c r="A2" s="59"/>
      <c r="B2" s="117"/>
      <c r="C2" s="117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</row>
    <row r="3" spans="1:252" ht="18.95" customHeight="1" x14ac:dyDescent="0.25">
      <c r="A3" s="59"/>
      <c r="B3" s="117"/>
      <c r="C3" s="117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</row>
    <row r="4" spans="1:252" ht="18.95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</row>
    <row r="5" spans="1:252" ht="18.9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</row>
    <row r="6" spans="1:252" ht="18.95" customHeight="1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</row>
    <row r="7" spans="1:252" ht="18.95" customHeigh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</row>
    <row r="8" spans="1:252" ht="18.95" customHeight="1" x14ac:dyDescent="0.2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</row>
    <row r="9" spans="1:252" ht="17.25" customHeight="1" thickBot="1" x14ac:dyDescent="0.3">
      <c r="A9" s="59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</row>
    <row r="10" spans="1:252" ht="17.25" customHeight="1" x14ac:dyDescent="0.4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</row>
    <row r="11" spans="1:252" ht="24.95" customHeight="1" x14ac:dyDescent="0.25">
      <c r="A11" s="384" t="s">
        <v>57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</row>
    <row r="12" spans="1:252" ht="24.95" customHeight="1" x14ac:dyDescent="0.25">
      <c r="A12" s="384" t="s">
        <v>612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</row>
    <row r="13" spans="1:252" ht="18.95" customHeight="1" thickBot="1" x14ac:dyDescent="0.45">
      <c r="A13" s="387"/>
      <c r="B13" s="388"/>
      <c r="C13" s="388"/>
      <c r="D13" s="388"/>
      <c r="E13" s="388"/>
      <c r="F13" s="388"/>
      <c r="G13" s="388"/>
      <c r="H13" s="388"/>
      <c r="I13" s="388"/>
      <c r="J13" s="388"/>
      <c r="K13" s="121"/>
      <c r="L13" s="121"/>
      <c r="M13" s="121"/>
      <c r="N13" s="121"/>
      <c r="O13" s="122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</row>
    <row r="14" spans="1:252" ht="18.95" customHeight="1" thickBot="1" x14ac:dyDescent="0.3">
      <c r="A14" s="62"/>
      <c r="B14" s="63"/>
      <c r="C14" s="64"/>
      <c r="D14" s="65"/>
      <c r="E14" s="65"/>
      <c r="F14" s="65"/>
      <c r="G14" s="65"/>
      <c r="H14" s="65"/>
      <c r="I14" s="65"/>
      <c r="J14" s="66"/>
      <c r="K14" s="64"/>
      <c r="L14" s="64"/>
      <c r="M14" s="64"/>
      <c r="N14" s="64"/>
      <c r="O14" s="6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</row>
    <row r="15" spans="1:252" s="69" customFormat="1" ht="18.95" customHeight="1" thickBot="1" x14ac:dyDescent="0.3">
      <c r="A15" s="62"/>
      <c r="B15" s="389" t="s">
        <v>610</v>
      </c>
      <c r="C15" s="390"/>
      <c r="D15" s="391"/>
      <c r="E15" s="392"/>
      <c r="F15" s="392"/>
      <c r="G15" s="392"/>
      <c r="H15" s="392"/>
      <c r="I15" s="392"/>
      <c r="J15" s="392"/>
      <c r="K15" s="392"/>
      <c r="L15" s="393"/>
      <c r="M15" s="64"/>
      <c r="N15" s="64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</row>
    <row r="16" spans="1:252" s="69" customFormat="1" ht="16.5" customHeight="1" thickBot="1" x14ac:dyDescent="0.3">
      <c r="A16" s="62"/>
      <c r="B16" s="70"/>
      <c r="C16" s="71"/>
      <c r="D16" s="64"/>
      <c r="E16" s="64"/>
      <c r="F16" s="72"/>
      <c r="G16" s="64"/>
      <c r="H16" s="64"/>
      <c r="I16" s="64"/>
      <c r="J16" s="64"/>
      <c r="K16" s="64"/>
      <c r="L16" s="64"/>
      <c r="M16" s="64"/>
      <c r="N16" s="64"/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</row>
    <row r="17" spans="1:252" s="69" customFormat="1" ht="18.95" customHeight="1" thickBot="1" x14ac:dyDescent="0.3">
      <c r="A17" s="73"/>
      <c r="B17" s="389" t="s">
        <v>611</v>
      </c>
      <c r="C17" s="390"/>
      <c r="D17" s="74" t="e">
        <f>VLOOKUP(D15,'Drop-Down List Info'!F5:G9,2,)</f>
        <v>#N/A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</row>
    <row r="18" spans="1:252" s="69" customFormat="1" ht="18.95" customHeight="1" thickBot="1" x14ac:dyDescent="0.3">
      <c r="A18" s="73"/>
      <c r="B18" s="75"/>
      <c r="C18" s="75"/>
      <c r="D18" s="64"/>
      <c r="E18" s="64"/>
      <c r="F18" s="64"/>
      <c r="G18" s="64"/>
      <c r="H18" s="64"/>
      <c r="I18" s="64"/>
      <c r="J18" s="64"/>
      <c r="K18" s="64" t="s">
        <v>14</v>
      </c>
      <c r="L18" s="64"/>
      <c r="M18" s="64"/>
      <c r="N18" s="64"/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</row>
    <row r="19" spans="1:252" s="69" customFormat="1" ht="18.95" customHeight="1" thickBot="1" x14ac:dyDescent="0.3">
      <c r="A19" s="73"/>
      <c r="B19" s="389" t="s">
        <v>58</v>
      </c>
      <c r="C19" s="390"/>
      <c r="D19" s="77"/>
      <c r="E19" s="406" t="s">
        <v>59</v>
      </c>
      <c r="F19" s="407"/>
      <c r="G19" s="76"/>
      <c r="H19" s="78"/>
      <c r="I19" s="76"/>
      <c r="J19" s="76"/>
      <c r="K19" s="64"/>
      <c r="L19" s="64"/>
      <c r="M19" s="64"/>
      <c r="N19" s="64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</row>
    <row r="20" spans="1:252" s="69" customFormat="1" ht="18.95" customHeight="1" thickBot="1" x14ac:dyDescent="0.3">
      <c r="A20" s="73"/>
      <c r="B20" s="76"/>
      <c r="C20" s="79"/>
      <c r="D20" s="80"/>
      <c r="E20" s="80"/>
      <c r="F20" s="80"/>
      <c r="G20" s="80"/>
      <c r="H20" s="80"/>
      <c r="I20" s="80"/>
      <c r="J20" s="80"/>
      <c r="K20" s="64"/>
      <c r="L20" s="64"/>
      <c r="M20" s="64"/>
      <c r="N20" s="64"/>
      <c r="O20" s="6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</row>
    <row r="21" spans="1:252" s="69" customFormat="1" ht="24.95" customHeight="1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</row>
    <row r="22" spans="1:252" s="69" customFormat="1" ht="24.9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</row>
    <row r="23" spans="1:252" s="69" customFormat="1" ht="24.95" customHeight="1" thickBot="1" x14ac:dyDescent="0.3">
      <c r="A23" s="87"/>
      <c r="B23" s="88"/>
      <c r="C23" s="89"/>
      <c r="D23" s="88"/>
      <c r="E23" s="88"/>
      <c r="F23" s="88"/>
      <c r="G23" s="88"/>
      <c r="H23" s="88"/>
      <c r="I23" s="89"/>
      <c r="J23" s="89"/>
      <c r="K23" s="89"/>
      <c r="L23" s="89"/>
      <c r="M23" s="89"/>
      <c r="N23" s="89"/>
      <c r="O23" s="90"/>
      <c r="P23" s="57"/>
      <c r="Q23" s="57"/>
      <c r="R23" s="57"/>
      <c r="S23" s="57"/>
      <c r="T23" s="57"/>
      <c r="U23" s="57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</row>
    <row r="24" spans="1:252" ht="18.95" customHeight="1" x14ac:dyDescent="0.25">
      <c r="A24" s="6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</row>
    <row r="25" spans="1:252" ht="18.95" customHeight="1" thickBot="1" x14ac:dyDescent="0.3">
      <c r="A25" s="62"/>
      <c r="B25" s="91" t="s">
        <v>60</v>
      </c>
      <c r="C25" s="92"/>
      <c r="D25" s="91"/>
      <c r="E25" s="91"/>
      <c r="F25" s="93"/>
      <c r="G25" s="64"/>
      <c r="H25" s="70"/>
      <c r="I25" s="94" t="s">
        <v>61</v>
      </c>
      <c r="J25" s="94"/>
      <c r="K25" s="94"/>
      <c r="L25" s="94"/>
      <c r="M25" s="94"/>
      <c r="N25" s="93"/>
      <c r="O25" s="6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</row>
    <row r="26" spans="1:252" ht="27" customHeight="1" thickBot="1" x14ac:dyDescent="0.3">
      <c r="A26" s="73"/>
      <c r="B26" s="394"/>
      <c r="C26" s="395"/>
      <c r="D26" s="395"/>
      <c r="E26" s="395"/>
      <c r="F26" s="395"/>
      <c r="G26" s="396"/>
      <c r="H26" s="95"/>
      <c r="I26" s="397"/>
      <c r="J26" s="398"/>
      <c r="K26" s="398"/>
      <c r="L26" s="398"/>
      <c r="M26" s="398"/>
      <c r="N26" s="399"/>
      <c r="O26" s="6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</row>
    <row r="27" spans="1:252" ht="18.95" customHeight="1" x14ac:dyDescent="0.25">
      <c r="A27" s="62"/>
      <c r="B27" s="9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</row>
    <row r="28" spans="1:252" ht="18.95" customHeight="1" thickBot="1" x14ac:dyDescent="0.3">
      <c r="A28" s="62"/>
      <c r="B28" s="91" t="s">
        <v>62</v>
      </c>
      <c r="C28" s="92"/>
      <c r="D28" s="91"/>
      <c r="E28" s="91"/>
      <c r="F28" s="93"/>
      <c r="G28" s="93"/>
      <c r="H28" s="70"/>
      <c r="I28" s="94" t="s">
        <v>63</v>
      </c>
      <c r="J28" s="97"/>
      <c r="K28" s="98"/>
      <c r="L28" s="97"/>
      <c r="M28" s="97"/>
      <c r="N28" s="97"/>
      <c r="O28" s="6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</row>
    <row r="29" spans="1:252" ht="18.95" customHeight="1" x14ac:dyDescent="0.25">
      <c r="A29" s="62"/>
      <c r="B29" s="400"/>
      <c r="C29" s="401"/>
      <c r="D29" s="401"/>
      <c r="E29" s="401"/>
      <c r="F29" s="401"/>
      <c r="G29" s="402"/>
      <c r="H29" s="99"/>
      <c r="I29" s="376"/>
      <c r="J29" s="377"/>
      <c r="K29" s="377"/>
      <c r="L29" s="377"/>
      <c r="M29" s="377"/>
      <c r="N29" s="378"/>
      <c r="O29" s="6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</row>
    <row r="30" spans="1:252" ht="18.95" customHeight="1" thickBot="1" x14ac:dyDescent="0.3">
      <c r="A30" s="62"/>
      <c r="B30" s="403"/>
      <c r="C30" s="404"/>
      <c r="D30" s="404"/>
      <c r="E30" s="404"/>
      <c r="F30" s="404"/>
      <c r="G30" s="405"/>
      <c r="H30" s="100"/>
      <c r="I30" s="379"/>
      <c r="J30" s="380"/>
      <c r="K30" s="380"/>
      <c r="L30" s="380"/>
      <c r="M30" s="380"/>
      <c r="N30" s="381"/>
      <c r="O30" s="6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</row>
    <row r="31" spans="1:252" ht="18.95" customHeight="1" thickBot="1" x14ac:dyDescent="0.3">
      <c r="A31" s="62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</row>
    <row r="32" spans="1:252" ht="18.95" customHeight="1" x14ac:dyDescent="0.2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5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</row>
    <row r="33" spans="1:253" s="103" customFormat="1" ht="18.95" customHeight="1" thickBot="1" x14ac:dyDescent="0.3">
      <c r="A33" s="126"/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2"/>
    </row>
    <row r="34" spans="1:253" ht="18.95" customHeight="1" x14ac:dyDescent="0.25">
      <c r="A34" s="130"/>
      <c r="B34" s="124"/>
      <c r="C34" s="124"/>
      <c r="D34" s="124"/>
      <c r="E34" s="124"/>
      <c r="F34" s="124"/>
      <c r="G34" s="124"/>
      <c r="H34" s="125"/>
      <c r="I34" s="124"/>
      <c r="J34" s="124"/>
      <c r="K34" s="124"/>
      <c r="L34" s="124"/>
      <c r="M34" s="124"/>
      <c r="N34" s="124"/>
      <c r="O34" s="125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</row>
    <row r="35" spans="1:253" ht="18.95" customHeight="1" x14ac:dyDescent="0.25">
      <c r="A35" s="131"/>
      <c r="B35" s="132"/>
      <c r="C35" s="132"/>
      <c r="D35" s="132"/>
      <c r="E35" s="132"/>
      <c r="F35" s="132"/>
      <c r="G35" s="132"/>
      <c r="H35" s="133"/>
      <c r="I35" s="132"/>
      <c r="J35" s="132"/>
      <c r="K35" s="132"/>
      <c r="L35" s="132"/>
      <c r="M35" s="132"/>
      <c r="N35" s="132"/>
      <c r="O35" s="133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</row>
    <row r="36" spans="1:253" ht="18.95" customHeight="1" x14ac:dyDescent="0.25">
      <c r="A36" s="131"/>
      <c r="B36" s="132"/>
      <c r="C36" s="132"/>
      <c r="D36" s="132"/>
      <c r="E36" s="132"/>
      <c r="F36" s="132"/>
      <c r="G36" s="132"/>
      <c r="H36" s="133"/>
      <c r="I36" s="132"/>
      <c r="J36" s="132"/>
      <c r="K36" s="132"/>
      <c r="L36" s="132"/>
      <c r="M36" s="132"/>
      <c r="N36" s="132"/>
      <c r="O36" s="133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</row>
    <row r="37" spans="1:253" ht="18.95" customHeight="1" x14ac:dyDescent="0.25">
      <c r="A37" s="131"/>
      <c r="B37" s="132"/>
      <c r="C37" s="132"/>
      <c r="D37" s="132"/>
      <c r="E37" s="132"/>
      <c r="F37" s="132"/>
      <c r="G37" s="132"/>
      <c r="H37" s="133"/>
      <c r="I37" s="132"/>
      <c r="J37" s="132"/>
      <c r="K37" s="132"/>
      <c r="L37" s="132"/>
      <c r="M37" s="132"/>
      <c r="N37" s="132"/>
      <c r="O37" s="133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</row>
    <row r="38" spans="1:253" ht="18.95" customHeight="1" x14ac:dyDescent="0.25">
      <c r="A38" s="131"/>
      <c r="B38" s="132"/>
      <c r="C38" s="132"/>
      <c r="D38" s="132"/>
      <c r="E38" s="132"/>
      <c r="F38" s="132"/>
      <c r="G38" s="132"/>
      <c r="H38" s="133"/>
      <c r="I38" s="132"/>
      <c r="J38" s="132"/>
      <c r="K38" s="132"/>
      <c r="L38" s="132"/>
      <c r="M38" s="132"/>
      <c r="N38" s="132"/>
      <c r="O38" s="133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</row>
    <row r="39" spans="1:253" ht="18.95" customHeight="1" x14ac:dyDescent="0.25">
      <c r="A39" s="131"/>
      <c r="B39" s="132"/>
      <c r="C39" s="132"/>
      <c r="D39" s="132"/>
      <c r="E39" s="132"/>
      <c r="F39" s="132"/>
      <c r="G39" s="132"/>
      <c r="H39" s="133"/>
      <c r="I39" s="132"/>
      <c r="J39" s="132"/>
      <c r="K39" s="132"/>
      <c r="L39" s="132"/>
      <c r="M39" s="132"/>
      <c r="N39" s="132"/>
      <c r="O39" s="133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</row>
    <row r="40" spans="1:253" ht="18.95" customHeight="1" x14ac:dyDescent="0.25">
      <c r="A40" s="131"/>
      <c r="B40" s="132"/>
      <c r="C40" s="132"/>
      <c r="D40" s="132"/>
      <c r="E40" s="132"/>
      <c r="F40" s="132"/>
      <c r="G40" s="132"/>
      <c r="H40" s="133"/>
      <c r="I40" s="132"/>
      <c r="J40" s="132"/>
      <c r="K40" s="132"/>
      <c r="L40" s="132"/>
      <c r="M40" s="132"/>
      <c r="N40" s="132"/>
      <c r="O40" s="133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</row>
    <row r="41" spans="1:253" ht="18.95" customHeight="1" x14ac:dyDescent="0.25">
      <c r="A41" s="134"/>
      <c r="B41" s="132"/>
      <c r="C41" s="132"/>
      <c r="D41" s="132"/>
      <c r="E41" s="132"/>
      <c r="F41" s="132"/>
      <c r="G41" s="132"/>
      <c r="H41" s="133"/>
      <c r="I41" s="132"/>
      <c r="J41" s="132"/>
      <c r="K41" s="132"/>
      <c r="L41" s="132"/>
      <c r="M41" s="132"/>
      <c r="N41" s="132"/>
      <c r="O41" s="133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</row>
    <row r="42" spans="1:253" ht="18.95" customHeight="1" x14ac:dyDescent="0.25">
      <c r="A42" s="134"/>
      <c r="B42" s="132"/>
      <c r="C42" s="132"/>
      <c r="D42" s="132"/>
      <c r="E42" s="132"/>
      <c r="F42" s="132"/>
      <c r="G42" s="132"/>
      <c r="H42" s="133"/>
      <c r="I42" s="132"/>
      <c r="J42" s="132"/>
      <c r="K42" s="132"/>
      <c r="L42" s="132"/>
      <c r="M42" s="132"/>
      <c r="N42" s="132"/>
      <c r="O42" s="133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</row>
    <row r="43" spans="1:253" ht="18.95" customHeight="1" x14ac:dyDescent="0.25">
      <c r="A43" s="134"/>
      <c r="B43" s="132"/>
      <c r="C43" s="132"/>
      <c r="D43" s="132"/>
      <c r="E43" s="132"/>
      <c r="F43" s="132"/>
      <c r="G43" s="132"/>
      <c r="H43" s="133"/>
      <c r="I43" s="135"/>
      <c r="J43" s="132"/>
      <c r="K43" s="132"/>
      <c r="L43" s="132"/>
      <c r="M43" s="132"/>
      <c r="N43" s="132"/>
      <c r="O43" s="133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</row>
    <row r="44" spans="1:253" ht="18.95" customHeight="1" x14ac:dyDescent="0.25">
      <c r="A44" s="134"/>
      <c r="B44" s="132"/>
      <c r="C44" s="132"/>
      <c r="D44" s="132"/>
      <c r="E44" s="132"/>
      <c r="F44" s="132"/>
      <c r="G44" s="132"/>
      <c r="H44" s="133"/>
      <c r="I44" s="132"/>
      <c r="J44" s="132"/>
      <c r="K44" s="132"/>
      <c r="L44" s="132"/>
      <c r="M44" s="132"/>
      <c r="N44" s="132"/>
      <c r="O44" s="133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</row>
    <row r="45" spans="1:253" ht="18.95" customHeight="1" x14ac:dyDescent="0.25">
      <c r="A45" s="134"/>
      <c r="B45" s="132"/>
      <c r="C45" s="132"/>
      <c r="D45" s="132"/>
      <c r="E45" s="132"/>
      <c r="F45" s="132"/>
      <c r="G45" s="132"/>
      <c r="H45" s="133"/>
      <c r="I45" s="132"/>
      <c r="J45" s="132"/>
      <c r="K45" s="132"/>
      <c r="L45" s="132"/>
      <c r="M45" s="132"/>
      <c r="N45" s="132"/>
      <c r="O45" s="133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</row>
    <row r="46" spans="1:253" ht="18.95" customHeight="1" x14ac:dyDescent="0.25">
      <c r="A46" s="134"/>
      <c r="B46" s="132"/>
      <c r="C46" s="132"/>
      <c r="D46" s="132"/>
      <c r="E46" s="132"/>
      <c r="F46" s="132"/>
      <c r="G46" s="132"/>
      <c r="H46" s="133"/>
      <c r="I46" s="132"/>
      <c r="J46" s="132"/>
      <c r="K46" s="132"/>
      <c r="L46" s="132"/>
      <c r="M46" s="132"/>
      <c r="N46" s="132"/>
      <c r="O46" s="133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</row>
    <row r="47" spans="1:253" ht="18.95" customHeight="1" x14ac:dyDescent="0.25">
      <c r="A47" s="134"/>
      <c r="B47" s="132"/>
      <c r="C47" s="132"/>
      <c r="D47" s="132"/>
      <c r="E47" s="132"/>
      <c r="F47" s="132"/>
      <c r="G47" s="132"/>
      <c r="H47" s="133"/>
      <c r="I47" s="132"/>
      <c r="J47" s="132"/>
      <c r="K47" s="132"/>
      <c r="L47" s="132"/>
      <c r="M47" s="132"/>
      <c r="N47" s="132"/>
      <c r="O47" s="133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</row>
    <row r="48" spans="1:253" ht="18.95" customHeight="1" x14ac:dyDescent="0.25">
      <c r="A48" s="134"/>
      <c r="B48" s="132"/>
      <c r="C48" s="132"/>
      <c r="D48" s="132"/>
      <c r="E48" s="132"/>
      <c r="F48" s="132"/>
      <c r="G48" s="132"/>
      <c r="H48" s="133"/>
      <c r="I48" s="132"/>
      <c r="J48" s="132"/>
      <c r="K48" s="132"/>
      <c r="L48" s="132"/>
      <c r="M48" s="132"/>
      <c r="N48" s="132"/>
      <c r="O48" s="133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</row>
    <row r="49" spans="1:252" ht="18.95" customHeight="1" x14ac:dyDescent="0.25">
      <c r="A49" s="134"/>
      <c r="B49" s="132"/>
      <c r="C49" s="132"/>
      <c r="D49" s="132"/>
      <c r="E49" s="132"/>
      <c r="F49" s="132"/>
      <c r="G49" s="132"/>
      <c r="H49" s="133"/>
      <c r="I49" s="132"/>
      <c r="J49" s="132"/>
      <c r="K49" s="132"/>
      <c r="L49" s="132"/>
      <c r="M49" s="132"/>
      <c r="N49" s="132"/>
      <c r="O49" s="133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</row>
    <row r="50" spans="1:252" ht="18.95" customHeight="1" x14ac:dyDescent="0.25">
      <c r="A50" s="134"/>
      <c r="B50" s="132"/>
      <c r="C50" s="132"/>
      <c r="D50" s="132"/>
      <c r="E50" s="132"/>
      <c r="F50" s="132"/>
      <c r="G50" s="132"/>
      <c r="H50" s="133"/>
      <c r="I50" s="132"/>
      <c r="J50" s="132"/>
      <c r="K50" s="132"/>
      <c r="L50" s="132"/>
      <c r="M50" s="132"/>
      <c r="N50" s="132"/>
      <c r="O50" s="133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</row>
    <row r="51" spans="1:252" ht="18.95" customHeight="1" x14ac:dyDescent="0.25">
      <c r="A51" s="134"/>
      <c r="B51" s="132"/>
      <c r="C51" s="132"/>
      <c r="D51" s="132"/>
      <c r="E51" s="132"/>
      <c r="F51" s="132"/>
      <c r="G51" s="132"/>
      <c r="H51" s="133"/>
      <c r="I51" s="132"/>
      <c r="J51" s="132"/>
      <c r="K51" s="132"/>
      <c r="L51" s="132"/>
      <c r="M51" s="132"/>
      <c r="N51" s="132"/>
      <c r="O51" s="133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</row>
    <row r="52" spans="1:252" ht="18.95" customHeight="1" x14ac:dyDescent="0.25">
      <c r="A52" s="134"/>
      <c r="B52" s="132"/>
      <c r="C52" s="132"/>
      <c r="D52" s="132"/>
      <c r="E52" s="132"/>
      <c r="F52" s="132"/>
      <c r="G52" s="132"/>
      <c r="H52" s="133"/>
      <c r="I52" s="132"/>
      <c r="J52" s="132"/>
      <c r="K52" s="132"/>
      <c r="L52" s="132"/>
      <c r="M52" s="132"/>
      <c r="N52" s="132"/>
      <c r="O52" s="133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</row>
    <row r="53" spans="1:252" ht="18.95" customHeight="1" x14ac:dyDescent="0.25">
      <c r="A53" s="134"/>
      <c r="B53" s="132"/>
      <c r="C53" s="132"/>
      <c r="D53" s="132"/>
      <c r="E53" s="132"/>
      <c r="F53" s="132"/>
      <c r="G53" s="132"/>
      <c r="H53" s="133"/>
      <c r="I53" s="132"/>
      <c r="J53" s="132"/>
      <c r="K53" s="132"/>
      <c r="L53" s="132"/>
      <c r="M53" s="132"/>
      <c r="N53" s="132"/>
      <c r="O53" s="133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</row>
    <row r="54" spans="1:252" ht="18.95" customHeight="1" thickBot="1" x14ac:dyDescent="0.3">
      <c r="A54" s="126"/>
      <c r="B54" s="128"/>
      <c r="C54" s="128"/>
      <c r="D54" s="128"/>
      <c r="E54" s="128"/>
      <c r="F54" s="128"/>
      <c r="G54" s="128"/>
      <c r="H54" s="129"/>
      <c r="I54" s="128"/>
      <c r="J54" s="128"/>
      <c r="K54" s="128"/>
      <c r="L54" s="128"/>
      <c r="M54" s="128"/>
      <c r="N54" s="128"/>
      <c r="O54" s="129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</row>
    <row r="55" spans="1:252" ht="18.95" customHeight="1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</row>
    <row r="56" spans="1:252" ht="18.95" customHeight="1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</row>
    <row r="57" spans="1:252" ht="18.95" customHeigh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</row>
    <row r="58" spans="1:252" ht="18.95" customHeight="1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</row>
    <row r="59" spans="1:252" ht="18.95" customHeight="1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</row>
    <row r="60" spans="1:252" ht="18.95" customHeight="1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</row>
    <row r="61" spans="1:252" ht="18.95" customHeight="1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</row>
    <row r="62" spans="1:252" ht="18.95" hidden="1" customHeight="1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</row>
    <row r="63" spans="1:252" ht="18.95" hidden="1" customHeight="1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</row>
    <row r="64" spans="1:252" ht="18.95" hidden="1" customHeight="1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</row>
    <row r="65" spans="1:252" ht="18.75" hidden="1" customHeigh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</row>
    <row r="66" spans="1:252" ht="18.95" hidden="1" customHeight="1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</row>
    <row r="67" spans="1:252" ht="18.95" hidden="1" customHeight="1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</row>
    <row r="68" spans="1:252" ht="18.95" hidden="1" customHeight="1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</row>
    <row r="69" spans="1:252" ht="18.95" hidden="1" customHeight="1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</row>
    <row r="70" spans="1:252" ht="18.95" hidden="1" customHeight="1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</row>
    <row r="71" spans="1:252" ht="18.95" hidden="1" customHeight="1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</row>
    <row r="72" spans="1:252" ht="18.95" hidden="1" customHeight="1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</row>
    <row r="73" spans="1:252" ht="18.95" hidden="1" customHeight="1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</row>
    <row r="74" spans="1:252" ht="18.95" hidden="1" customHeight="1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</row>
    <row r="75" spans="1:252" ht="18.95" hidden="1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</row>
    <row r="76" spans="1:252" ht="18.95" hidden="1" customHeigh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</row>
    <row r="77" spans="1:252" ht="18.95" hidden="1" customHeight="1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</row>
    <row r="78" spans="1:252" ht="18.95" hidden="1" customHeight="1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</row>
    <row r="79" spans="1:252" ht="18.95" hidden="1" customHeight="1" x14ac:dyDescent="0.2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</row>
    <row r="80" spans="1:252" ht="18.95" hidden="1" customHeight="1" x14ac:dyDescent="0.2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</row>
    <row r="81" spans="1:252" ht="18.95" hidden="1" customHeight="1" x14ac:dyDescent="0.2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</row>
    <row r="82" spans="1:252" ht="18.95" hidden="1" customHeight="1" x14ac:dyDescent="0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</row>
    <row r="83" spans="1:252" ht="18.95" hidden="1" customHeight="1" x14ac:dyDescent="0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</row>
    <row r="84" spans="1:252" ht="18.95" hidden="1" customHeight="1" x14ac:dyDescent="0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</row>
    <row r="85" spans="1:252" ht="18.95" hidden="1" customHeight="1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</row>
    <row r="86" spans="1:252" ht="18.95" hidden="1" customHeight="1" x14ac:dyDescent="0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</row>
    <row r="87" spans="1:252" ht="18.95" hidden="1" customHeight="1" x14ac:dyDescent="0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</row>
    <row r="88" spans="1:252" ht="18.95" hidden="1" customHeight="1" x14ac:dyDescent="0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</row>
    <row r="89" spans="1:252" ht="18.95" hidden="1" customHeight="1" x14ac:dyDescent="0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</row>
    <row r="90" spans="1:252" ht="18.95" hidden="1" customHeight="1" x14ac:dyDescent="0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</row>
    <row r="91" spans="1:252" ht="18.95" hidden="1" customHeight="1" x14ac:dyDescent="0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</row>
    <row r="92" spans="1:252" ht="18.95" hidden="1" customHeight="1" x14ac:dyDescent="0.2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</row>
    <row r="93" spans="1:252" ht="18.95" hidden="1" customHeight="1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</row>
    <row r="94" spans="1:252" ht="18.95" hidden="1" customHeight="1" x14ac:dyDescent="0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</row>
    <row r="95" spans="1:252" ht="18.95" hidden="1" customHeight="1" x14ac:dyDescent="0.2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</row>
    <row r="96" spans="1:252" ht="18.95" hidden="1" customHeight="1" x14ac:dyDescent="0.25">
      <c r="A96" s="57"/>
      <c r="B96" s="104" t="s">
        <v>64</v>
      </c>
      <c r="C96" s="104" t="s">
        <v>65</v>
      </c>
      <c r="D96" s="104" t="s">
        <v>66</v>
      </c>
      <c r="E96" s="104" t="s">
        <v>67</v>
      </c>
      <c r="F96" s="105"/>
      <c r="G96" s="68"/>
      <c r="H96" s="57"/>
      <c r="I96" s="106" t="s">
        <v>64</v>
      </c>
      <c r="J96" s="104" t="s">
        <v>67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</row>
    <row r="97" spans="1:251" ht="18.95" hidden="1" customHeight="1" x14ac:dyDescent="0.25">
      <c r="A97" s="57"/>
      <c r="B97" s="107">
        <v>1</v>
      </c>
      <c r="C97" s="107">
        <v>1</v>
      </c>
      <c r="D97" s="107">
        <v>1998</v>
      </c>
      <c r="E97" s="107" t="s">
        <v>68</v>
      </c>
      <c r="F97" s="108"/>
      <c r="G97" s="68"/>
      <c r="H97" s="57"/>
      <c r="I97" s="109">
        <v>28</v>
      </c>
      <c r="J97" s="107" t="s">
        <v>68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</row>
    <row r="98" spans="1:251" ht="18.95" hidden="1" customHeight="1" x14ac:dyDescent="0.25">
      <c r="A98" s="57"/>
      <c r="B98" s="107">
        <f>B97+1</f>
        <v>2</v>
      </c>
      <c r="C98" s="107">
        <v>2</v>
      </c>
      <c r="D98" s="107">
        <v>1999</v>
      </c>
      <c r="E98" s="107" t="s">
        <v>69</v>
      </c>
      <c r="F98" s="108"/>
      <c r="G98" s="68"/>
      <c r="H98" s="57"/>
      <c r="I98" s="107">
        <f>I97+1</f>
        <v>29</v>
      </c>
      <c r="J98" s="107" t="s">
        <v>69</v>
      </c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</row>
    <row r="99" spans="1:251" ht="18.95" hidden="1" customHeight="1" x14ac:dyDescent="0.25">
      <c r="A99" s="57"/>
      <c r="B99" s="107">
        <f t="shared" ref="B99:B127" si="0">B98+1</f>
        <v>3</v>
      </c>
      <c r="C99" s="107">
        <v>3</v>
      </c>
      <c r="D99" s="107">
        <v>2000</v>
      </c>
      <c r="E99" s="107" t="s">
        <v>70</v>
      </c>
      <c r="F99" s="108"/>
      <c r="G99" s="68"/>
      <c r="H99" s="57"/>
      <c r="I99" s="107">
        <v>30</v>
      </c>
      <c r="J99" s="107" t="s">
        <v>70</v>
      </c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</row>
    <row r="100" spans="1:251" ht="18.95" hidden="1" customHeight="1" x14ac:dyDescent="0.25">
      <c r="A100" s="57"/>
      <c r="B100" s="107">
        <f t="shared" si="0"/>
        <v>4</v>
      </c>
      <c r="C100" s="107">
        <v>4</v>
      </c>
      <c r="D100" s="107">
        <v>2001</v>
      </c>
      <c r="E100" s="110" t="s">
        <v>71</v>
      </c>
      <c r="F100" s="108"/>
      <c r="G100" s="68"/>
      <c r="H100" s="57"/>
      <c r="I100" s="110">
        <v>31</v>
      </c>
      <c r="J100" s="110" t="s">
        <v>71</v>
      </c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</row>
    <row r="101" spans="1:251" ht="18.95" hidden="1" customHeight="1" x14ac:dyDescent="0.25">
      <c r="A101" s="57"/>
      <c r="B101" s="107">
        <f t="shared" si="0"/>
        <v>5</v>
      </c>
      <c r="C101" s="107">
        <v>5</v>
      </c>
      <c r="D101" s="107">
        <v>2002</v>
      </c>
      <c r="E101" s="68"/>
      <c r="F101" s="108"/>
      <c r="G101" s="68"/>
      <c r="H101" s="57"/>
      <c r="I101" s="57"/>
      <c r="J101" s="68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</row>
    <row r="102" spans="1:251" ht="18.95" hidden="1" customHeight="1" x14ac:dyDescent="0.25">
      <c r="A102" s="57"/>
      <c r="B102" s="107">
        <f t="shared" si="0"/>
        <v>6</v>
      </c>
      <c r="C102" s="107">
        <v>6</v>
      </c>
      <c r="D102" s="107">
        <v>2003</v>
      </c>
      <c r="E102" s="68"/>
      <c r="F102" s="108"/>
      <c r="G102" s="68"/>
      <c r="H102" s="57"/>
      <c r="I102" s="57"/>
      <c r="J102" s="68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</row>
    <row r="103" spans="1:251" ht="18.95" hidden="1" customHeight="1" x14ac:dyDescent="0.25">
      <c r="A103" s="57"/>
      <c r="B103" s="107">
        <f t="shared" si="0"/>
        <v>7</v>
      </c>
      <c r="C103" s="107">
        <v>7</v>
      </c>
      <c r="D103" s="107">
        <v>2004</v>
      </c>
      <c r="E103" s="68"/>
      <c r="F103" s="108"/>
      <c r="G103" s="68"/>
      <c r="H103" s="57"/>
      <c r="I103" s="57"/>
      <c r="J103" s="68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</row>
    <row r="104" spans="1:251" ht="18.95" hidden="1" customHeight="1" x14ac:dyDescent="0.25">
      <c r="A104" s="57"/>
      <c r="B104" s="107">
        <f t="shared" si="0"/>
        <v>8</v>
      </c>
      <c r="C104" s="107">
        <v>8</v>
      </c>
      <c r="D104" s="107">
        <v>2005</v>
      </c>
      <c r="E104" s="68"/>
      <c r="F104" s="108"/>
      <c r="G104" s="68"/>
      <c r="H104" s="57"/>
      <c r="J104" s="68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</row>
    <row r="105" spans="1:251" ht="18.95" hidden="1" customHeight="1" x14ac:dyDescent="0.25">
      <c r="A105" s="57"/>
      <c r="B105" s="107">
        <f t="shared" si="0"/>
        <v>9</v>
      </c>
      <c r="C105" s="107">
        <v>9</v>
      </c>
      <c r="D105" s="107">
        <v>2006</v>
      </c>
      <c r="E105" s="68"/>
      <c r="F105" s="108"/>
      <c r="G105" s="68"/>
      <c r="H105" s="57"/>
      <c r="J105" s="68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  <c r="HI105" s="57"/>
      <c r="HJ105" s="57"/>
      <c r="HK105" s="57"/>
      <c r="HL105" s="57"/>
      <c r="HM105" s="57"/>
      <c r="HN105" s="57"/>
      <c r="HO105" s="57"/>
      <c r="HP105" s="57"/>
      <c r="HQ105" s="57"/>
      <c r="HR105" s="57"/>
      <c r="HS105" s="57"/>
      <c r="HT105" s="57"/>
      <c r="HU105" s="57"/>
      <c r="HV105" s="57"/>
      <c r="HW105" s="57"/>
      <c r="HX105" s="57"/>
      <c r="HY105" s="57"/>
      <c r="HZ105" s="57"/>
      <c r="IA105" s="57"/>
      <c r="IB105" s="57"/>
      <c r="IC105" s="57"/>
      <c r="ID105" s="57"/>
      <c r="IE105" s="57"/>
      <c r="IF105" s="57"/>
      <c r="IG105" s="57"/>
      <c r="IH105" s="57"/>
      <c r="II105" s="57"/>
      <c r="IJ105" s="57"/>
      <c r="IK105" s="57"/>
      <c r="IL105" s="57"/>
      <c r="IM105" s="57"/>
      <c r="IN105" s="57"/>
      <c r="IO105" s="57"/>
      <c r="IP105" s="57"/>
      <c r="IQ105" s="57"/>
    </row>
    <row r="106" spans="1:251" ht="18.95" hidden="1" customHeight="1" x14ac:dyDescent="0.25">
      <c r="A106" s="57"/>
      <c r="B106" s="107">
        <f t="shared" si="0"/>
        <v>10</v>
      </c>
      <c r="C106" s="107">
        <v>10</v>
      </c>
      <c r="D106" s="107">
        <v>2007</v>
      </c>
      <c r="E106" s="68"/>
      <c r="F106" s="108"/>
      <c r="G106" s="68"/>
      <c r="H106" s="57"/>
      <c r="J106" s="68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</row>
    <row r="107" spans="1:251" ht="18.95" hidden="1" customHeight="1" x14ac:dyDescent="0.25">
      <c r="A107" s="57"/>
      <c r="B107" s="107">
        <f t="shared" si="0"/>
        <v>11</v>
      </c>
      <c r="C107" s="107">
        <v>11</v>
      </c>
      <c r="D107" s="107">
        <v>2008</v>
      </c>
      <c r="E107" s="68"/>
      <c r="F107" s="108"/>
      <c r="G107" s="68"/>
      <c r="H107" s="57"/>
      <c r="J107" s="68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</row>
    <row r="108" spans="1:251" ht="18.95" hidden="1" customHeight="1" x14ac:dyDescent="0.25">
      <c r="A108" s="57"/>
      <c r="B108" s="107">
        <f t="shared" si="0"/>
        <v>12</v>
      </c>
      <c r="C108" s="110">
        <v>12</v>
      </c>
      <c r="D108" s="107">
        <v>2009</v>
      </c>
      <c r="E108" s="111"/>
      <c r="F108" s="108"/>
      <c r="G108" s="112"/>
      <c r="H108" s="57"/>
      <c r="J108" s="111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</row>
    <row r="109" spans="1:251" ht="18.95" hidden="1" customHeight="1" x14ac:dyDescent="0.25">
      <c r="A109" s="57"/>
      <c r="B109" s="107">
        <f t="shared" si="0"/>
        <v>13</v>
      </c>
      <c r="C109" s="113"/>
      <c r="D109" s="107">
        <v>2010</v>
      </c>
      <c r="E109" s="111"/>
      <c r="F109" s="108"/>
      <c r="G109" s="112"/>
      <c r="H109" s="57"/>
      <c r="J109" s="111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</row>
    <row r="110" spans="1:251" ht="18.95" hidden="1" customHeight="1" x14ac:dyDescent="0.25">
      <c r="A110" s="57"/>
      <c r="B110" s="107">
        <f t="shared" si="0"/>
        <v>14</v>
      </c>
      <c r="C110" s="113"/>
      <c r="D110" s="107">
        <v>2011</v>
      </c>
      <c r="E110" s="111"/>
      <c r="F110" s="108"/>
      <c r="G110" s="112"/>
      <c r="H110" s="57"/>
      <c r="J110" s="111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  <c r="HK110" s="57"/>
      <c r="HL110" s="57"/>
      <c r="HM110" s="57"/>
      <c r="HN110" s="57"/>
      <c r="HO110" s="57"/>
      <c r="HP110" s="57"/>
      <c r="HQ110" s="57"/>
      <c r="HR110" s="57"/>
      <c r="HS110" s="57"/>
      <c r="HT110" s="57"/>
      <c r="HU110" s="57"/>
      <c r="HV110" s="57"/>
      <c r="HW110" s="57"/>
      <c r="HX110" s="57"/>
      <c r="HY110" s="57"/>
      <c r="HZ110" s="57"/>
      <c r="IA110" s="57"/>
      <c r="IB110" s="57"/>
      <c r="IC110" s="57"/>
      <c r="ID110" s="57"/>
      <c r="IE110" s="57"/>
      <c r="IF110" s="57"/>
      <c r="IG110" s="57"/>
      <c r="IH110" s="57"/>
      <c r="II110" s="57"/>
      <c r="IJ110" s="57"/>
      <c r="IK110" s="57"/>
      <c r="IL110" s="57"/>
      <c r="IM110" s="57"/>
      <c r="IN110" s="57"/>
      <c r="IO110" s="57"/>
      <c r="IP110" s="57"/>
      <c r="IQ110" s="57"/>
    </row>
    <row r="111" spans="1:251" ht="18.95" hidden="1" customHeight="1" x14ac:dyDescent="0.25">
      <c r="A111" s="57"/>
      <c r="B111" s="107">
        <f t="shared" si="0"/>
        <v>15</v>
      </c>
      <c r="C111" s="113"/>
      <c r="D111" s="107">
        <v>2012</v>
      </c>
      <c r="E111" s="111"/>
      <c r="F111" s="108"/>
      <c r="G111" s="112"/>
      <c r="H111" s="57"/>
      <c r="J111" s="111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</row>
    <row r="112" spans="1:251" ht="18.95" hidden="1" customHeight="1" x14ac:dyDescent="0.25">
      <c r="A112" s="57"/>
      <c r="B112" s="107">
        <f t="shared" si="0"/>
        <v>16</v>
      </c>
      <c r="C112" s="113"/>
      <c r="D112" s="107">
        <v>2013</v>
      </c>
      <c r="E112" s="111"/>
      <c r="F112" s="108"/>
      <c r="G112" s="112"/>
      <c r="H112" s="57"/>
      <c r="J112" s="111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</row>
    <row r="113" spans="1:251" ht="18.95" hidden="1" customHeight="1" x14ac:dyDescent="0.25">
      <c r="A113" s="57"/>
      <c r="B113" s="107">
        <f t="shared" si="0"/>
        <v>17</v>
      </c>
      <c r="C113" s="113"/>
      <c r="D113" s="107">
        <v>2014</v>
      </c>
      <c r="E113" s="111"/>
      <c r="F113" s="108"/>
      <c r="G113" s="112"/>
      <c r="H113" s="57"/>
      <c r="J113" s="111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</row>
    <row r="114" spans="1:251" ht="18.95" hidden="1" customHeight="1" x14ac:dyDescent="0.25">
      <c r="A114" s="57"/>
      <c r="B114" s="107">
        <f t="shared" si="0"/>
        <v>18</v>
      </c>
      <c r="C114" s="114"/>
      <c r="D114" s="107">
        <v>2015</v>
      </c>
      <c r="E114" s="111"/>
      <c r="F114" s="108"/>
      <c r="G114" s="112"/>
      <c r="H114" s="57"/>
      <c r="J114" s="111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</row>
    <row r="115" spans="1:251" ht="18.95" hidden="1" customHeight="1" x14ac:dyDescent="0.25">
      <c r="A115" s="57"/>
      <c r="B115" s="107">
        <f t="shared" si="0"/>
        <v>19</v>
      </c>
      <c r="C115" s="68"/>
      <c r="D115" s="107">
        <v>2016</v>
      </c>
      <c r="E115" s="68"/>
      <c r="F115" s="108"/>
      <c r="G115" s="112"/>
      <c r="H115" s="57"/>
      <c r="J115" s="6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  <c r="HG115" s="57"/>
      <c r="HH115" s="57"/>
      <c r="HI115" s="57"/>
      <c r="HJ115" s="57"/>
      <c r="HK115" s="57"/>
      <c r="HL115" s="57"/>
      <c r="HM115" s="57"/>
      <c r="HN115" s="57"/>
      <c r="HO115" s="57"/>
      <c r="HP115" s="57"/>
      <c r="HQ115" s="57"/>
      <c r="HR115" s="57"/>
      <c r="HS115" s="57"/>
      <c r="HT115" s="57"/>
      <c r="HU115" s="57"/>
      <c r="HV115" s="57"/>
      <c r="HW115" s="57"/>
      <c r="HX115" s="57"/>
      <c r="HY115" s="57"/>
      <c r="HZ115" s="57"/>
      <c r="IA115" s="57"/>
      <c r="IB115" s="57"/>
      <c r="IC115" s="57"/>
      <c r="ID115" s="57"/>
      <c r="IE115" s="57"/>
      <c r="IF115" s="57"/>
      <c r="IG115" s="57"/>
      <c r="IH115" s="57"/>
      <c r="II115" s="57"/>
      <c r="IJ115" s="57"/>
      <c r="IK115" s="57"/>
      <c r="IL115" s="57"/>
      <c r="IM115" s="57"/>
      <c r="IN115" s="57"/>
      <c r="IO115" s="57"/>
      <c r="IP115" s="57"/>
      <c r="IQ115" s="57"/>
    </row>
    <row r="116" spans="1:251" ht="18.95" hidden="1" customHeight="1" x14ac:dyDescent="0.25">
      <c r="A116" s="57"/>
      <c r="B116" s="107">
        <f t="shared" si="0"/>
        <v>20</v>
      </c>
      <c r="C116" s="113"/>
      <c r="D116" s="107">
        <v>2017</v>
      </c>
      <c r="E116" s="111"/>
      <c r="F116" s="108"/>
      <c r="G116" s="114"/>
      <c r="H116" s="57"/>
      <c r="J116" s="111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</row>
    <row r="117" spans="1:251" ht="18.95" hidden="1" customHeight="1" x14ac:dyDescent="0.25">
      <c r="A117" s="57"/>
      <c r="B117" s="107">
        <f t="shared" si="0"/>
        <v>21</v>
      </c>
      <c r="C117" s="68"/>
      <c r="D117" s="107">
        <v>2018</v>
      </c>
      <c r="E117" s="68"/>
      <c r="F117" s="108"/>
      <c r="G117" s="68"/>
      <c r="H117" s="57"/>
      <c r="J117" s="68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  <c r="HK117" s="57"/>
      <c r="HL117" s="57"/>
      <c r="HM117" s="57"/>
      <c r="HN117" s="57"/>
      <c r="HO117" s="57"/>
      <c r="HP117" s="57"/>
      <c r="HQ117" s="57"/>
      <c r="HR117" s="57"/>
      <c r="HS117" s="57"/>
      <c r="HT117" s="57"/>
      <c r="HU117" s="57"/>
      <c r="HV117" s="57"/>
      <c r="HW117" s="57"/>
      <c r="HX117" s="57"/>
      <c r="HY117" s="57"/>
      <c r="HZ117" s="57"/>
      <c r="IA117" s="57"/>
      <c r="IB117" s="57"/>
      <c r="IC117" s="57"/>
      <c r="ID117" s="57"/>
      <c r="IE117" s="57"/>
      <c r="IF117" s="57"/>
      <c r="IG117" s="57"/>
      <c r="IH117" s="57"/>
      <c r="II117" s="57"/>
      <c r="IJ117" s="57"/>
      <c r="IK117" s="57"/>
      <c r="IL117" s="57"/>
      <c r="IM117" s="57"/>
      <c r="IN117" s="57"/>
      <c r="IO117" s="57"/>
      <c r="IP117" s="57"/>
      <c r="IQ117" s="57"/>
    </row>
    <row r="118" spans="1:251" ht="18.95" hidden="1" customHeight="1" x14ac:dyDescent="0.25">
      <c r="A118" s="57"/>
      <c r="B118" s="107">
        <f t="shared" si="0"/>
        <v>22</v>
      </c>
      <c r="C118" s="60"/>
      <c r="D118" s="107">
        <v>2019</v>
      </c>
      <c r="E118" s="60"/>
      <c r="F118" s="115"/>
      <c r="G118" s="57"/>
      <c r="H118" s="57"/>
      <c r="J118" s="60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</row>
    <row r="119" spans="1:251" ht="18.95" hidden="1" customHeight="1" x14ac:dyDescent="0.25">
      <c r="A119" s="57"/>
      <c r="B119" s="107">
        <f t="shared" si="0"/>
        <v>23</v>
      </c>
      <c r="C119" s="60"/>
      <c r="D119" s="107">
        <v>2020</v>
      </c>
      <c r="E119" s="60"/>
      <c r="F119" s="115"/>
      <c r="G119" s="57"/>
      <c r="H119" s="57"/>
      <c r="J119" s="60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  <c r="HK119" s="57"/>
      <c r="HL119" s="57"/>
      <c r="HM119" s="57"/>
      <c r="HN119" s="57"/>
      <c r="HO119" s="57"/>
      <c r="HP119" s="57"/>
      <c r="HQ119" s="57"/>
      <c r="HR119" s="57"/>
      <c r="HS119" s="57"/>
      <c r="HT119" s="57"/>
      <c r="HU119" s="57"/>
      <c r="HV119" s="57"/>
      <c r="HW119" s="57"/>
      <c r="HX119" s="57"/>
      <c r="HY119" s="57"/>
      <c r="HZ119" s="57"/>
      <c r="IA119" s="57"/>
      <c r="IB119" s="57"/>
      <c r="IC119" s="57"/>
      <c r="ID119" s="57"/>
      <c r="IE119" s="57"/>
      <c r="IF119" s="57"/>
      <c r="IG119" s="57"/>
      <c r="IH119" s="57"/>
      <c r="II119" s="57"/>
      <c r="IJ119" s="57"/>
      <c r="IK119" s="57"/>
      <c r="IL119" s="57"/>
      <c r="IM119" s="57"/>
      <c r="IN119" s="57"/>
      <c r="IO119" s="57"/>
      <c r="IP119" s="57"/>
      <c r="IQ119" s="57"/>
    </row>
    <row r="120" spans="1:251" ht="18.95" hidden="1" customHeight="1" x14ac:dyDescent="0.25">
      <c r="A120" s="57"/>
      <c r="B120" s="107">
        <f t="shared" si="0"/>
        <v>24</v>
      </c>
      <c r="C120" s="60"/>
      <c r="D120" s="107">
        <v>2021</v>
      </c>
      <c r="E120" s="60"/>
      <c r="F120" s="115"/>
      <c r="G120" s="57"/>
      <c r="H120" s="57"/>
      <c r="J120" s="60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  <c r="HK120" s="57"/>
      <c r="HL120" s="57"/>
      <c r="HM120" s="57"/>
      <c r="HN120" s="57"/>
      <c r="HO120" s="57"/>
      <c r="HP120" s="57"/>
      <c r="HQ120" s="57"/>
      <c r="HR120" s="57"/>
      <c r="HS120" s="57"/>
      <c r="HT120" s="57"/>
      <c r="HU120" s="57"/>
      <c r="HV120" s="57"/>
      <c r="HW120" s="57"/>
      <c r="HX120" s="57"/>
      <c r="HY120" s="57"/>
      <c r="HZ120" s="57"/>
      <c r="IA120" s="57"/>
      <c r="IB120" s="57"/>
      <c r="IC120" s="57"/>
      <c r="ID120" s="57"/>
      <c r="IE120" s="57"/>
      <c r="IF120" s="57"/>
      <c r="IG120" s="57"/>
      <c r="IH120" s="57"/>
      <c r="II120" s="57"/>
      <c r="IJ120" s="57"/>
      <c r="IK120" s="57"/>
      <c r="IL120" s="57"/>
      <c r="IM120" s="57"/>
      <c r="IN120" s="57"/>
      <c r="IO120" s="57"/>
      <c r="IP120" s="57"/>
      <c r="IQ120" s="57"/>
    </row>
    <row r="121" spans="1:251" ht="18.95" hidden="1" customHeight="1" x14ac:dyDescent="0.25">
      <c r="A121" s="57"/>
      <c r="B121" s="107">
        <f t="shared" si="0"/>
        <v>25</v>
      </c>
      <c r="C121" s="60"/>
      <c r="D121" s="107">
        <v>2022</v>
      </c>
      <c r="E121" s="60"/>
      <c r="F121" s="115"/>
      <c r="G121" s="57"/>
      <c r="H121" s="57"/>
      <c r="J121" s="60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  <c r="HK121" s="57"/>
      <c r="HL121" s="57"/>
      <c r="HM121" s="57"/>
      <c r="HN121" s="57"/>
      <c r="HO121" s="57"/>
      <c r="HP121" s="57"/>
      <c r="HQ121" s="57"/>
      <c r="HR121" s="57"/>
      <c r="HS121" s="57"/>
      <c r="HT121" s="57"/>
      <c r="HU121" s="57"/>
      <c r="HV121" s="57"/>
      <c r="HW121" s="57"/>
      <c r="HX121" s="57"/>
      <c r="HY121" s="57"/>
      <c r="HZ121" s="57"/>
      <c r="IA121" s="57"/>
      <c r="IB121" s="57"/>
      <c r="IC121" s="57"/>
      <c r="ID121" s="57"/>
      <c r="IE121" s="57"/>
      <c r="IF121" s="57"/>
      <c r="IG121" s="57"/>
      <c r="IH121" s="57"/>
      <c r="II121" s="57"/>
      <c r="IJ121" s="57"/>
      <c r="IK121" s="57"/>
      <c r="IL121" s="57"/>
      <c r="IM121" s="57"/>
      <c r="IN121" s="57"/>
      <c r="IO121" s="57"/>
      <c r="IP121" s="57"/>
      <c r="IQ121" s="57"/>
    </row>
    <row r="122" spans="1:251" ht="18.95" hidden="1" customHeight="1" x14ac:dyDescent="0.25">
      <c r="A122" s="57"/>
      <c r="B122" s="107">
        <f t="shared" si="0"/>
        <v>26</v>
      </c>
      <c r="C122" s="60"/>
      <c r="D122" s="107">
        <v>2023</v>
      </c>
      <c r="E122" s="60"/>
      <c r="F122" s="115"/>
      <c r="G122" s="57"/>
      <c r="H122" s="57"/>
      <c r="J122" s="60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  <c r="HG122" s="57"/>
      <c r="HH122" s="57"/>
      <c r="HI122" s="57"/>
      <c r="HJ122" s="57"/>
      <c r="HK122" s="57"/>
      <c r="HL122" s="57"/>
      <c r="HM122" s="57"/>
      <c r="HN122" s="57"/>
      <c r="HO122" s="57"/>
      <c r="HP122" s="57"/>
      <c r="HQ122" s="57"/>
      <c r="HR122" s="57"/>
      <c r="HS122" s="57"/>
      <c r="HT122" s="57"/>
      <c r="HU122" s="57"/>
      <c r="HV122" s="57"/>
      <c r="HW122" s="57"/>
      <c r="HX122" s="57"/>
      <c r="HY122" s="57"/>
      <c r="HZ122" s="57"/>
      <c r="IA122" s="57"/>
      <c r="IB122" s="57"/>
      <c r="IC122" s="57"/>
      <c r="ID122" s="57"/>
      <c r="IE122" s="57"/>
      <c r="IF122" s="57"/>
      <c r="IG122" s="57"/>
      <c r="IH122" s="57"/>
      <c r="II122" s="57"/>
      <c r="IJ122" s="57"/>
      <c r="IK122" s="57"/>
      <c r="IL122" s="57"/>
      <c r="IM122" s="57"/>
      <c r="IN122" s="57"/>
      <c r="IO122" s="57"/>
      <c r="IP122" s="57"/>
      <c r="IQ122" s="57"/>
    </row>
    <row r="123" spans="1:251" ht="18.95" hidden="1" customHeight="1" x14ac:dyDescent="0.25">
      <c r="A123" s="57"/>
      <c r="B123" s="107">
        <f t="shared" si="0"/>
        <v>27</v>
      </c>
      <c r="C123" s="60"/>
      <c r="D123" s="107">
        <v>2024</v>
      </c>
      <c r="E123" s="60"/>
      <c r="F123" s="115"/>
      <c r="G123" s="57"/>
      <c r="H123" s="57"/>
      <c r="J123" s="60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  <c r="HG123" s="57"/>
      <c r="HH123" s="57"/>
      <c r="HI123" s="57"/>
      <c r="HJ123" s="57"/>
      <c r="HK123" s="57"/>
      <c r="HL123" s="57"/>
      <c r="HM123" s="57"/>
      <c r="HN123" s="57"/>
      <c r="HO123" s="57"/>
      <c r="HP123" s="57"/>
      <c r="HQ123" s="57"/>
      <c r="HR123" s="57"/>
      <c r="HS123" s="57"/>
      <c r="HT123" s="57"/>
      <c r="HU123" s="57"/>
      <c r="HV123" s="57"/>
      <c r="HW123" s="57"/>
      <c r="HX123" s="57"/>
      <c r="HY123" s="57"/>
      <c r="HZ123" s="57"/>
      <c r="IA123" s="57"/>
      <c r="IB123" s="57"/>
      <c r="IC123" s="57"/>
      <c r="ID123" s="57"/>
      <c r="IE123" s="57"/>
      <c r="IF123" s="57"/>
      <c r="IG123" s="57"/>
      <c r="IH123" s="57"/>
      <c r="II123" s="57"/>
      <c r="IJ123" s="57"/>
      <c r="IK123" s="57"/>
      <c r="IL123" s="57"/>
      <c r="IM123" s="57"/>
      <c r="IN123" s="57"/>
      <c r="IO123" s="57"/>
      <c r="IP123" s="57"/>
      <c r="IQ123" s="57"/>
    </row>
    <row r="124" spans="1:251" ht="18.95" hidden="1" customHeight="1" x14ac:dyDescent="0.25">
      <c r="A124" s="57"/>
      <c r="B124" s="107">
        <f t="shared" si="0"/>
        <v>28</v>
      </c>
      <c r="C124" s="60"/>
      <c r="D124" s="107">
        <v>2025</v>
      </c>
      <c r="E124" s="60"/>
      <c r="F124" s="115"/>
      <c r="G124" s="57"/>
      <c r="H124" s="57"/>
      <c r="J124" s="60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</row>
    <row r="125" spans="1:251" ht="18.95" hidden="1" customHeight="1" x14ac:dyDescent="0.25">
      <c r="A125" s="57"/>
      <c r="B125" s="107">
        <f t="shared" si="0"/>
        <v>29</v>
      </c>
      <c r="C125" s="60"/>
      <c r="D125" s="107">
        <v>2026</v>
      </c>
      <c r="E125" s="60"/>
      <c r="F125" s="115"/>
      <c r="G125" s="57"/>
      <c r="H125" s="57"/>
      <c r="J125" s="60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  <c r="HW125" s="57"/>
      <c r="HX125" s="57"/>
      <c r="HY125" s="57"/>
      <c r="HZ125" s="57"/>
      <c r="IA125" s="57"/>
      <c r="IB125" s="57"/>
      <c r="IC125" s="57"/>
      <c r="ID125" s="57"/>
      <c r="IE125" s="57"/>
      <c r="IF125" s="57"/>
      <c r="IG125" s="57"/>
      <c r="IH125" s="57"/>
      <c r="II125" s="57"/>
      <c r="IJ125" s="57"/>
      <c r="IK125" s="57"/>
      <c r="IL125" s="57"/>
      <c r="IM125" s="57"/>
      <c r="IN125" s="57"/>
      <c r="IO125" s="57"/>
      <c r="IP125" s="57"/>
      <c r="IQ125" s="57"/>
    </row>
    <row r="126" spans="1:251" ht="18.95" hidden="1" customHeight="1" x14ac:dyDescent="0.25">
      <c r="A126" s="57"/>
      <c r="B126" s="107">
        <f t="shared" si="0"/>
        <v>30</v>
      </c>
      <c r="C126" s="60"/>
      <c r="D126" s="107">
        <v>2027</v>
      </c>
      <c r="E126" s="60"/>
      <c r="F126" s="115"/>
      <c r="G126" s="57"/>
      <c r="H126" s="57"/>
      <c r="J126" s="60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  <c r="HG126" s="57"/>
      <c r="HH126" s="57"/>
      <c r="HI126" s="57"/>
      <c r="HJ126" s="57"/>
      <c r="HK126" s="57"/>
      <c r="HL126" s="57"/>
      <c r="HM126" s="57"/>
      <c r="HN126" s="57"/>
      <c r="HO126" s="57"/>
      <c r="HP126" s="57"/>
      <c r="HQ126" s="57"/>
      <c r="HR126" s="57"/>
      <c r="HS126" s="57"/>
      <c r="HT126" s="57"/>
      <c r="HU126" s="57"/>
      <c r="HV126" s="57"/>
      <c r="HW126" s="57"/>
      <c r="HX126" s="57"/>
      <c r="HY126" s="57"/>
      <c r="HZ126" s="57"/>
      <c r="IA126" s="57"/>
      <c r="IB126" s="57"/>
      <c r="IC126" s="57"/>
      <c r="ID126" s="57"/>
      <c r="IE126" s="57"/>
      <c r="IF126" s="57"/>
      <c r="IG126" s="57"/>
      <c r="IH126" s="57"/>
      <c r="II126" s="57"/>
      <c r="IJ126" s="57"/>
      <c r="IK126" s="57"/>
      <c r="IL126" s="57"/>
      <c r="IM126" s="57"/>
      <c r="IN126" s="57"/>
      <c r="IO126" s="57"/>
      <c r="IP126" s="57"/>
      <c r="IQ126" s="57"/>
    </row>
    <row r="127" spans="1:251" ht="18.95" hidden="1" customHeight="1" x14ac:dyDescent="0.25">
      <c r="A127" s="57"/>
      <c r="B127" s="110">
        <f t="shared" si="0"/>
        <v>31</v>
      </c>
      <c r="C127" s="60"/>
      <c r="D127" s="107">
        <v>2028</v>
      </c>
      <c r="E127" s="60"/>
      <c r="F127" s="115"/>
      <c r="G127" s="57"/>
      <c r="H127" s="57"/>
      <c r="J127" s="60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  <c r="HG127" s="57"/>
      <c r="HH127" s="57"/>
      <c r="HI127" s="57"/>
      <c r="HJ127" s="57"/>
      <c r="HK127" s="57"/>
      <c r="HL127" s="57"/>
      <c r="HM127" s="57"/>
      <c r="HN127" s="57"/>
      <c r="HO127" s="57"/>
      <c r="HP127" s="57"/>
      <c r="HQ127" s="57"/>
      <c r="HR127" s="57"/>
      <c r="HS127" s="57"/>
      <c r="HT127" s="57"/>
      <c r="HU127" s="57"/>
      <c r="HV127" s="57"/>
      <c r="HW127" s="57"/>
      <c r="HX127" s="57"/>
      <c r="HY127" s="57"/>
      <c r="HZ127" s="57"/>
      <c r="IA127" s="57"/>
      <c r="IB127" s="57"/>
      <c r="IC127" s="57"/>
      <c r="ID127" s="57"/>
      <c r="IE127" s="57"/>
      <c r="IF127" s="57"/>
      <c r="IG127" s="57"/>
      <c r="IH127" s="57"/>
      <c r="II127" s="57"/>
      <c r="IJ127" s="57"/>
      <c r="IK127" s="57"/>
      <c r="IL127" s="57"/>
      <c r="IM127" s="57"/>
      <c r="IN127" s="57"/>
      <c r="IO127" s="57"/>
      <c r="IP127" s="57"/>
      <c r="IQ127" s="57"/>
    </row>
    <row r="128" spans="1:251" ht="18.95" hidden="1" customHeight="1" x14ac:dyDescent="0.25">
      <c r="A128" s="57"/>
      <c r="B128" s="116"/>
      <c r="C128" s="60"/>
      <c r="D128" s="107">
        <v>2029</v>
      </c>
      <c r="E128" s="60"/>
      <c r="F128" s="115"/>
      <c r="G128" s="57"/>
      <c r="H128" s="57"/>
      <c r="J128" s="60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  <c r="HG128" s="57"/>
      <c r="HH128" s="57"/>
      <c r="HI128" s="57"/>
      <c r="HJ128" s="57"/>
      <c r="HK128" s="57"/>
      <c r="HL128" s="57"/>
      <c r="HM128" s="57"/>
      <c r="HN128" s="57"/>
      <c r="HO128" s="57"/>
      <c r="HP128" s="57"/>
      <c r="HQ128" s="57"/>
      <c r="HR128" s="57"/>
      <c r="HS128" s="57"/>
      <c r="HT128" s="57"/>
      <c r="HU128" s="57"/>
      <c r="HV128" s="57"/>
      <c r="HW128" s="57"/>
      <c r="HX128" s="57"/>
      <c r="HY128" s="57"/>
      <c r="HZ128" s="57"/>
      <c r="IA128" s="57"/>
      <c r="IB128" s="57"/>
      <c r="IC128" s="57"/>
      <c r="ID128" s="57"/>
      <c r="IE128" s="57"/>
      <c r="IF128" s="57"/>
      <c r="IG128" s="57"/>
      <c r="IH128" s="57"/>
      <c r="II128" s="57"/>
      <c r="IJ128" s="57"/>
      <c r="IK128" s="57"/>
      <c r="IL128" s="57"/>
      <c r="IM128" s="57"/>
      <c r="IN128" s="57"/>
      <c r="IO128" s="57"/>
      <c r="IP128" s="57"/>
      <c r="IQ128" s="57"/>
    </row>
    <row r="129" spans="1:252" ht="18.95" hidden="1" customHeight="1" x14ac:dyDescent="0.25">
      <c r="A129" s="57"/>
      <c r="B129" s="116"/>
      <c r="C129" s="60"/>
      <c r="D129" s="110">
        <v>2030</v>
      </c>
      <c r="E129" s="60"/>
      <c r="F129" s="115"/>
      <c r="G129" s="57"/>
      <c r="H129" s="57"/>
      <c r="J129" s="60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  <c r="HG129" s="57"/>
      <c r="HH129" s="57"/>
      <c r="HI129" s="57"/>
      <c r="HJ129" s="57"/>
      <c r="HK129" s="57"/>
      <c r="HL129" s="57"/>
      <c r="HM129" s="57"/>
      <c r="HN129" s="57"/>
      <c r="HO129" s="57"/>
      <c r="HP129" s="57"/>
      <c r="HQ129" s="57"/>
      <c r="HR129" s="57"/>
      <c r="HS129" s="57"/>
      <c r="HT129" s="57"/>
      <c r="HU129" s="57"/>
      <c r="HV129" s="57"/>
      <c r="HW129" s="57"/>
      <c r="HX129" s="57"/>
      <c r="HY129" s="57"/>
      <c r="HZ129" s="57"/>
      <c r="IA129" s="57"/>
      <c r="IB129" s="57"/>
      <c r="IC129" s="57"/>
      <c r="ID129" s="57"/>
      <c r="IE129" s="57"/>
      <c r="IF129" s="57"/>
      <c r="IG129" s="57"/>
      <c r="IH129" s="57"/>
      <c r="II129" s="57"/>
      <c r="IJ129" s="57"/>
      <c r="IK129" s="57"/>
      <c r="IL129" s="57"/>
      <c r="IM129" s="57"/>
      <c r="IN129" s="57"/>
      <c r="IO129" s="57"/>
      <c r="IP129" s="57"/>
      <c r="IQ129" s="57"/>
    </row>
    <row r="130" spans="1:252" ht="18.95" hidden="1" customHeight="1" x14ac:dyDescent="0.25">
      <c r="A130" s="57"/>
      <c r="B130" s="116"/>
      <c r="C130" s="60"/>
      <c r="D130" s="68"/>
      <c r="E130" s="60"/>
      <c r="F130" s="115"/>
      <c r="G130" s="57"/>
      <c r="H130" s="57"/>
      <c r="J130" s="68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  <c r="HG130" s="57"/>
      <c r="HH130" s="57"/>
      <c r="HI130" s="57"/>
      <c r="HJ130" s="57"/>
      <c r="HK130" s="57"/>
      <c r="HL130" s="57"/>
      <c r="HM130" s="57"/>
      <c r="HN130" s="57"/>
      <c r="HO130" s="57"/>
      <c r="HP130" s="57"/>
      <c r="HQ130" s="57"/>
      <c r="HR130" s="57"/>
      <c r="HS130" s="57"/>
      <c r="HT130" s="57"/>
      <c r="HU130" s="57"/>
      <c r="HV130" s="57"/>
      <c r="HW130" s="57"/>
      <c r="HX130" s="57"/>
      <c r="HY130" s="57"/>
      <c r="HZ130" s="57"/>
      <c r="IA130" s="57"/>
      <c r="IB130" s="57"/>
      <c r="IC130" s="57"/>
      <c r="ID130" s="57"/>
      <c r="IE130" s="57"/>
      <c r="IF130" s="57"/>
      <c r="IG130" s="57"/>
      <c r="IH130" s="57"/>
      <c r="II130" s="57"/>
      <c r="IJ130" s="57"/>
      <c r="IK130" s="57"/>
      <c r="IL130" s="57"/>
      <c r="IM130" s="57"/>
      <c r="IN130" s="57"/>
      <c r="IO130" s="57"/>
      <c r="IP130" s="57"/>
      <c r="IQ130" s="57"/>
      <c r="IR130" s="57"/>
    </row>
    <row r="131" spans="1:252" ht="18.95" customHeight="1" x14ac:dyDescent="0.25">
      <c r="A131" s="57"/>
      <c r="B131" s="68"/>
      <c r="C131" s="60"/>
      <c r="D131" s="68"/>
      <c r="E131" s="60"/>
      <c r="F131" s="60"/>
      <c r="G131" s="57"/>
      <c r="H131" s="57"/>
      <c r="J131" s="68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  <c r="HG131" s="57"/>
      <c r="HH131" s="57"/>
      <c r="HI131" s="57"/>
      <c r="HJ131" s="57"/>
      <c r="HK131" s="57"/>
      <c r="HL131" s="57"/>
      <c r="HM131" s="57"/>
      <c r="HN131" s="57"/>
      <c r="HO131" s="57"/>
      <c r="HP131" s="57"/>
      <c r="HQ131" s="57"/>
      <c r="HR131" s="57"/>
      <c r="HS131" s="57"/>
      <c r="HT131" s="57"/>
      <c r="HU131" s="57"/>
      <c r="HV131" s="57"/>
      <c r="HW131" s="57"/>
      <c r="HX131" s="57"/>
      <c r="HY131" s="57"/>
      <c r="HZ131" s="57"/>
      <c r="IA131" s="57"/>
      <c r="IB131" s="57"/>
      <c r="IC131" s="57"/>
      <c r="ID131" s="57"/>
      <c r="IE131" s="57"/>
      <c r="IF131" s="57"/>
      <c r="IG131" s="57"/>
      <c r="IH131" s="57"/>
      <c r="II131" s="57"/>
      <c r="IJ131" s="57"/>
      <c r="IK131" s="57"/>
      <c r="IL131" s="57"/>
      <c r="IM131" s="57"/>
      <c r="IN131" s="57"/>
      <c r="IO131" s="57"/>
      <c r="IP131" s="57"/>
      <c r="IQ131" s="57"/>
      <c r="IR131" s="57"/>
    </row>
    <row r="132" spans="1:252" ht="18.95" customHeight="1" x14ac:dyDescent="0.25">
      <c r="A132" s="57"/>
      <c r="B132" s="68"/>
      <c r="C132" s="60"/>
      <c r="D132" s="68"/>
      <c r="E132" s="60"/>
      <c r="F132" s="60"/>
      <c r="G132" s="57"/>
      <c r="H132" s="57"/>
      <c r="J132" s="68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57"/>
      <c r="IN132" s="57"/>
      <c r="IO132" s="57"/>
      <c r="IP132" s="57"/>
      <c r="IQ132" s="57"/>
      <c r="IR132" s="57"/>
    </row>
    <row r="133" spans="1:252" ht="18.95" customHeight="1" x14ac:dyDescent="0.25">
      <c r="A133" s="57"/>
      <c r="B133" s="68"/>
      <c r="C133" s="60"/>
      <c r="D133" s="68"/>
      <c r="E133" s="60"/>
      <c r="F133" s="60"/>
      <c r="G133" s="57"/>
      <c r="H133" s="57"/>
      <c r="J133" s="68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  <c r="HG133" s="57"/>
      <c r="HH133" s="57"/>
      <c r="HI133" s="57"/>
      <c r="HJ133" s="57"/>
      <c r="HK133" s="57"/>
      <c r="HL133" s="57"/>
      <c r="HM133" s="57"/>
      <c r="HN133" s="57"/>
      <c r="HO133" s="57"/>
      <c r="HP133" s="57"/>
      <c r="HQ133" s="57"/>
      <c r="HR133" s="57"/>
      <c r="HS133" s="57"/>
      <c r="HT133" s="57"/>
      <c r="HU133" s="57"/>
      <c r="HV133" s="57"/>
      <c r="HW133" s="57"/>
      <c r="HX133" s="57"/>
      <c r="HY133" s="57"/>
      <c r="HZ133" s="57"/>
      <c r="IA133" s="57"/>
      <c r="IB133" s="57"/>
      <c r="IC133" s="57"/>
      <c r="ID133" s="57"/>
      <c r="IE133" s="57"/>
      <c r="IF133" s="57"/>
      <c r="IG133" s="57"/>
      <c r="IH133" s="57"/>
      <c r="II133" s="57"/>
      <c r="IJ133" s="57"/>
      <c r="IK133" s="57"/>
      <c r="IL133" s="57"/>
      <c r="IM133" s="57"/>
      <c r="IN133" s="57"/>
      <c r="IO133" s="57"/>
      <c r="IP133" s="57"/>
      <c r="IQ133" s="57"/>
      <c r="IR133" s="57"/>
    </row>
    <row r="134" spans="1:252" ht="18.95" customHeight="1" x14ac:dyDescent="0.25">
      <c r="A134" s="57"/>
      <c r="B134" s="68"/>
      <c r="C134" s="60"/>
      <c r="D134" s="68"/>
      <c r="E134" s="60"/>
      <c r="F134" s="60"/>
      <c r="G134" s="57"/>
      <c r="H134" s="57"/>
      <c r="J134" s="68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  <c r="HG134" s="57"/>
      <c r="HH134" s="57"/>
      <c r="HI134" s="57"/>
      <c r="HJ134" s="57"/>
      <c r="HK134" s="57"/>
      <c r="HL134" s="57"/>
      <c r="HM134" s="57"/>
      <c r="HN134" s="57"/>
      <c r="HO134" s="57"/>
      <c r="HP134" s="57"/>
      <c r="HQ134" s="57"/>
      <c r="HR134" s="57"/>
      <c r="HS134" s="57"/>
      <c r="HT134" s="57"/>
      <c r="HU134" s="57"/>
      <c r="HV134" s="57"/>
      <c r="HW134" s="57"/>
      <c r="HX134" s="57"/>
      <c r="HY134" s="57"/>
      <c r="HZ134" s="57"/>
      <c r="IA134" s="57"/>
      <c r="IB134" s="57"/>
      <c r="IC134" s="57"/>
      <c r="ID134" s="57"/>
      <c r="IE134" s="57"/>
      <c r="IF134" s="57"/>
      <c r="IG134" s="57"/>
      <c r="IH134" s="57"/>
      <c r="II134" s="57"/>
      <c r="IJ134" s="57"/>
      <c r="IK134" s="57"/>
      <c r="IL134" s="57"/>
      <c r="IM134" s="57"/>
      <c r="IN134" s="57"/>
      <c r="IO134" s="57"/>
      <c r="IP134" s="57"/>
      <c r="IQ134" s="57"/>
      <c r="IR134" s="57"/>
    </row>
    <row r="135" spans="1:252" ht="18.95" customHeight="1" x14ac:dyDescent="0.25">
      <c r="A135" s="57"/>
      <c r="B135" s="68"/>
      <c r="C135" s="60"/>
      <c r="D135" s="68"/>
      <c r="E135" s="60"/>
      <c r="F135" s="60"/>
      <c r="G135" s="57"/>
      <c r="H135" s="57"/>
      <c r="J135" s="68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  <c r="HG135" s="57"/>
      <c r="HH135" s="57"/>
      <c r="HI135" s="57"/>
      <c r="HJ135" s="57"/>
      <c r="HK135" s="57"/>
      <c r="HL135" s="57"/>
      <c r="HM135" s="57"/>
      <c r="HN135" s="57"/>
      <c r="HO135" s="57"/>
      <c r="HP135" s="57"/>
      <c r="HQ135" s="57"/>
      <c r="HR135" s="57"/>
      <c r="HS135" s="57"/>
      <c r="HT135" s="57"/>
      <c r="HU135" s="57"/>
      <c r="HV135" s="57"/>
      <c r="HW135" s="57"/>
      <c r="HX135" s="57"/>
      <c r="HY135" s="57"/>
      <c r="HZ135" s="57"/>
      <c r="IA135" s="57"/>
      <c r="IB135" s="57"/>
      <c r="IC135" s="57"/>
      <c r="ID135" s="57"/>
      <c r="IE135" s="57"/>
      <c r="IF135" s="57"/>
      <c r="IG135" s="57"/>
      <c r="IH135" s="57"/>
      <c r="II135" s="57"/>
      <c r="IJ135" s="57"/>
      <c r="IK135" s="57"/>
      <c r="IL135" s="57"/>
      <c r="IM135" s="57"/>
      <c r="IN135" s="57"/>
      <c r="IO135" s="57"/>
      <c r="IP135" s="57"/>
      <c r="IQ135" s="57"/>
      <c r="IR135" s="57"/>
    </row>
    <row r="136" spans="1:252" ht="18.95" customHeight="1" x14ac:dyDescent="0.25">
      <c r="A136" s="57"/>
      <c r="B136" s="60"/>
      <c r="C136" s="60"/>
      <c r="D136" s="68"/>
      <c r="E136" s="60"/>
      <c r="F136" s="60"/>
      <c r="G136" s="57"/>
      <c r="H136" s="57"/>
      <c r="J136" s="68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  <c r="HG136" s="57"/>
      <c r="HH136" s="57"/>
      <c r="HI136" s="57"/>
      <c r="HJ136" s="57"/>
      <c r="HK136" s="57"/>
      <c r="HL136" s="57"/>
      <c r="HM136" s="57"/>
      <c r="HN136" s="57"/>
      <c r="HO136" s="57"/>
      <c r="HP136" s="57"/>
      <c r="HQ136" s="57"/>
      <c r="HR136" s="57"/>
      <c r="HS136" s="57"/>
      <c r="HT136" s="57"/>
      <c r="HU136" s="57"/>
      <c r="HV136" s="57"/>
      <c r="HW136" s="57"/>
      <c r="HX136" s="57"/>
      <c r="HY136" s="57"/>
      <c r="HZ136" s="57"/>
      <c r="IA136" s="57"/>
      <c r="IB136" s="57"/>
      <c r="IC136" s="57"/>
      <c r="ID136" s="57"/>
      <c r="IE136" s="57"/>
      <c r="IF136" s="57"/>
      <c r="IG136" s="57"/>
      <c r="IH136" s="57"/>
      <c r="II136" s="57"/>
      <c r="IJ136" s="57"/>
      <c r="IK136" s="57"/>
      <c r="IL136" s="57"/>
      <c r="IM136" s="57"/>
      <c r="IN136" s="57"/>
      <c r="IO136" s="57"/>
      <c r="IP136" s="57"/>
      <c r="IQ136" s="57"/>
      <c r="IR136" s="57"/>
    </row>
    <row r="137" spans="1:252" ht="18.95" customHeight="1" x14ac:dyDescent="0.25">
      <c r="A137" s="57"/>
      <c r="B137" s="57"/>
      <c r="C137" s="57"/>
      <c r="D137" s="68"/>
      <c r="E137" s="57"/>
      <c r="F137" s="57"/>
      <c r="G137" s="57"/>
      <c r="H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</row>
    <row r="138" spans="1:252" ht="18.95" customHeight="1" x14ac:dyDescent="0.25">
      <c r="A138" s="57"/>
      <c r="B138" s="57"/>
      <c r="C138" s="57"/>
      <c r="D138" s="68"/>
      <c r="E138" s="57"/>
      <c r="F138" s="57"/>
      <c r="G138" s="57"/>
      <c r="H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  <c r="FL138" s="57"/>
      <c r="FM138" s="57"/>
      <c r="FN138" s="57"/>
      <c r="FO138" s="57"/>
      <c r="FP138" s="57"/>
      <c r="FQ138" s="57"/>
      <c r="FR138" s="57"/>
      <c r="FS138" s="57"/>
      <c r="FT138" s="57"/>
      <c r="FU138" s="57"/>
      <c r="FV138" s="57"/>
      <c r="FW138" s="57"/>
      <c r="FX138" s="57"/>
      <c r="FY138" s="57"/>
      <c r="FZ138" s="57"/>
      <c r="GA138" s="57"/>
      <c r="GB138" s="57"/>
      <c r="GC138" s="57"/>
      <c r="GD138" s="57"/>
      <c r="GE138" s="57"/>
      <c r="GF138" s="57"/>
      <c r="GG138" s="57"/>
      <c r="GH138" s="57"/>
      <c r="GI138" s="57"/>
      <c r="GJ138" s="57"/>
      <c r="GK138" s="57"/>
      <c r="GL138" s="57"/>
      <c r="GM138" s="57"/>
      <c r="GN138" s="57"/>
      <c r="GO138" s="57"/>
      <c r="GP138" s="57"/>
      <c r="GQ138" s="57"/>
      <c r="GR138" s="57"/>
      <c r="GS138" s="57"/>
      <c r="GT138" s="57"/>
      <c r="GU138" s="57"/>
      <c r="GV138" s="57"/>
      <c r="GW138" s="57"/>
      <c r="GX138" s="57"/>
      <c r="GY138" s="57"/>
      <c r="GZ138" s="57"/>
      <c r="HA138" s="57"/>
      <c r="HB138" s="57"/>
      <c r="HC138" s="57"/>
      <c r="HD138" s="57"/>
      <c r="HE138" s="57"/>
      <c r="HF138" s="57"/>
      <c r="HG138" s="57"/>
      <c r="HH138" s="57"/>
      <c r="HI138" s="57"/>
      <c r="HJ138" s="57"/>
      <c r="HK138" s="57"/>
      <c r="HL138" s="57"/>
      <c r="HM138" s="57"/>
      <c r="HN138" s="57"/>
      <c r="HO138" s="57"/>
      <c r="HP138" s="57"/>
      <c r="HQ138" s="57"/>
      <c r="HR138" s="57"/>
      <c r="HS138" s="57"/>
      <c r="HT138" s="57"/>
      <c r="HU138" s="57"/>
      <c r="HV138" s="57"/>
      <c r="HW138" s="57"/>
      <c r="HX138" s="57"/>
      <c r="HY138" s="57"/>
      <c r="HZ138" s="57"/>
      <c r="IA138" s="57"/>
      <c r="IB138" s="57"/>
      <c r="IC138" s="57"/>
      <c r="ID138" s="57"/>
      <c r="IE138" s="57"/>
      <c r="IF138" s="57"/>
      <c r="IG138" s="57"/>
      <c r="IH138" s="57"/>
      <c r="II138" s="57"/>
      <c r="IJ138" s="57"/>
      <c r="IK138" s="57"/>
      <c r="IL138" s="57"/>
      <c r="IM138" s="57"/>
      <c r="IN138" s="57"/>
      <c r="IO138" s="57"/>
      <c r="IP138" s="57"/>
      <c r="IQ138" s="57"/>
      <c r="IR138" s="57"/>
    </row>
    <row r="139" spans="1:252" ht="18.95" customHeight="1" x14ac:dyDescent="0.25">
      <c r="A139" s="57"/>
      <c r="B139" s="57"/>
      <c r="C139" s="57"/>
      <c r="D139" s="57"/>
      <c r="E139" s="57"/>
      <c r="F139" s="57"/>
      <c r="G139" s="57"/>
      <c r="H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  <c r="FL139" s="57"/>
      <c r="FM139" s="57"/>
      <c r="FN139" s="57"/>
      <c r="FO139" s="57"/>
      <c r="FP139" s="57"/>
      <c r="FQ139" s="57"/>
      <c r="FR139" s="57"/>
      <c r="FS139" s="57"/>
      <c r="FT139" s="57"/>
      <c r="FU139" s="57"/>
      <c r="FV139" s="57"/>
      <c r="FW139" s="57"/>
      <c r="FX139" s="57"/>
      <c r="FY139" s="57"/>
      <c r="FZ139" s="57"/>
      <c r="GA139" s="57"/>
      <c r="GB139" s="57"/>
      <c r="GC139" s="57"/>
      <c r="GD139" s="57"/>
      <c r="GE139" s="57"/>
      <c r="GF139" s="57"/>
      <c r="GG139" s="57"/>
      <c r="GH139" s="57"/>
      <c r="GI139" s="57"/>
      <c r="GJ139" s="57"/>
      <c r="GK139" s="57"/>
      <c r="GL139" s="57"/>
      <c r="GM139" s="57"/>
      <c r="GN139" s="57"/>
      <c r="GO139" s="57"/>
      <c r="GP139" s="57"/>
      <c r="GQ139" s="57"/>
      <c r="GR139" s="57"/>
      <c r="GS139" s="57"/>
      <c r="GT139" s="57"/>
      <c r="GU139" s="57"/>
      <c r="GV139" s="57"/>
      <c r="GW139" s="57"/>
      <c r="GX139" s="57"/>
      <c r="GY139" s="57"/>
      <c r="GZ139" s="57"/>
      <c r="HA139" s="57"/>
      <c r="HB139" s="57"/>
      <c r="HC139" s="57"/>
      <c r="HD139" s="57"/>
      <c r="HE139" s="57"/>
      <c r="HF139" s="57"/>
      <c r="HG139" s="57"/>
      <c r="HH139" s="57"/>
      <c r="HI139" s="57"/>
      <c r="HJ139" s="57"/>
      <c r="HK139" s="57"/>
      <c r="HL139" s="57"/>
      <c r="HM139" s="57"/>
      <c r="HN139" s="57"/>
      <c r="HO139" s="57"/>
      <c r="HP139" s="57"/>
      <c r="HQ139" s="57"/>
      <c r="HR139" s="57"/>
      <c r="HS139" s="57"/>
      <c r="HT139" s="57"/>
      <c r="HU139" s="57"/>
      <c r="HV139" s="57"/>
      <c r="HW139" s="57"/>
      <c r="HX139" s="57"/>
      <c r="HY139" s="57"/>
      <c r="HZ139" s="57"/>
      <c r="IA139" s="57"/>
      <c r="IB139" s="57"/>
      <c r="IC139" s="57"/>
      <c r="ID139" s="57"/>
      <c r="IE139" s="57"/>
      <c r="IF139" s="57"/>
      <c r="IG139" s="57"/>
      <c r="IH139" s="57"/>
      <c r="II139" s="57"/>
      <c r="IJ139" s="57"/>
      <c r="IK139" s="57"/>
      <c r="IL139" s="57"/>
      <c r="IM139" s="57"/>
      <c r="IN139" s="57"/>
      <c r="IO139" s="57"/>
      <c r="IP139" s="57"/>
      <c r="IQ139" s="57"/>
      <c r="IR139" s="57"/>
    </row>
    <row r="140" spans="1:252" ht="18.95" customHeight="1" x14ac:dyDescent="0.25">
      <c r="A140" s="57"/>
      <c r="B140" s="57"/>
      <c r="C140" s="57"/>
      <c r="D140" s="57"/>
      <c r="E140" s="57"/>
      <c r="F140" s="57"/>
      <c r="G140" s="57"/>
      <c r="H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  <c r="GD140" s="57"/>
      <c r="GE140" s="57"/>
      <c r="GF140" s="57"/>
      <c r="GG140" s="57"/>
      <c r="GH140" s="57"/>
      <c r="GI140" s="57"/>
      <c r="GJ140" s="57"/>
      <c r="GK140" s="57"/>
      <c r="GL140" s="57"/>
      <c r="GM140" s="57"/>
      <c r="GN140" s="57"/>
      <c r="GO140" s="57"/>
      <c r="GP140" s="57"/>
      <c r="GQ140" s="57"/>
      <c r="GR140" s="57"/>
      <c r="GS140" s="57"/>
      <c r="GT140" s="57"/>
      <c r="GU140" s="57"/>
      <c r="GV140" s="57"/>
      <c r="GW140" s="57"/>
      <c r="GX140" s="57"/>
      <c r="GY140" s="57"/>
      <c r="GZ140" s="57"/>
      <c r="HA140" s="57"/>
      <c r="HB140" s="57"/>
      <c r="HC140" s="57"/>
      <c r="HD140" s="57"/>
      <c r="HE140" s="57"/>
      <c r="HF140" s="57"/>
      <c r="HG140" s="57"/>
      <c r="HH140" s="57"/>
      <c r="HI140" s="57"/>
      <c r="HJ140" s="57"/>
      <c r="HK140" s="57"/>
      <c r="HL140" s="57"/>
      <c r="HM140" s="57"/>
      <c r="HN140" s="57"/>
      <c r="HO140" s="57"/>
      <c r="HP140" s="57"/>
      <c r="HQ140" s="57"/>
      <c r="HR140" s="57"/>
      <c r="HS140" s="57"/>
      <c r="HT140" s="57"/>
      <c r="HU140" s="57"/>
      <c r="HV140" s="57"/>
      <c r="HW140" s="57"/>
      <c r="HX140" s="57"/>
      <c r="HY140" s="57"/>
      <c r="HZ140" s="57"/>
      <c r="IA140" s="57"/>
      <c r="IB140" s="57"/>
      <c r="IC140" s="57"/>
      <c r="ID140" s="57"/>
      <c r="IE140" s="57"/>
      <c r="IF140" s="57"/>
      <c r="IG140" s="57"/>
      <c r="IH140" s="57"/>
      <c r="II140" s="57"/>
      <c r="IJ140" s="57"/>
      <c r="IK140" s="57"/>
      <c r="IL140" s="57"/>
      <c r="IM140" s="57"/>
      <c r="IN140" s="57"/>
      <c r="IO140" s="57"/>
      <c r="IP140" s="57"/>
      <c r="IQ140" s="57"/>
      <c r="IR140" s="57"/>
    </row>
    <row r="141" spans="1:252" ht="18.95" customHeight="1" x14ac:dyDescent="0.25">
      <c r="A141" s="57"/>
      <c r="B141" s="57"/>
      <c r="C141" s="57"/>
      <c r="D141" s="57"/>
      <c r="E141" s="57"/>
      <c r="F141" s="57"/>
      <c r="G141" s="57"/>
      <c r="H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</row>
    <row r="142" spans="1:252" ht="18.95" customHeight="1" x14ac:dyDescent="0.2">
      <c r="D142" s="382"/>
      <c r="E142" s="382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</row>
    <row r="143" spans="1:252" ht="18.95" customHeight="1" x14ac:dyDescent="0.2"/>
    <row r="144" spans="1:252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</sheetData>
  <sheetProtection algorithmName="SHA-512" hashValue="8/wQqFO38NISDWWAV6yba2BtxcRUu23D/EQ2u0GsGpQNy6nWovRjUGPuz33/eXR2WFNNWpa6+acPnMA4ze1P1w==" saltValue="wMob9fMwVONOi/oFDY5ieg==" spinCount="100000" sheet="1" objects="1" scenarios="1"/>
  <mergeCells count="14">
    <mergeCell ref="I29:N30"/>
    <mergeCell ref="D142:E142"/>
    <mergeCell ref="F142:P142"/>
    <mergeCell ref="A11:O11"/>
    <mergeCell ref="A12:O12"/>
    <mergeCell ref="A13:J13"/>
    <mergeCell ref="B15:C15"/>
    <mergeCell ref="D15:L15"/>
    <mergeCell ref="B17:C17"/>
    <mergeCell ref="B26:G26"/>
    <mergeCell ref="I26:N26"/>
    <mergeCell ref="B29:G30"/>
    <mergeCell ref="B19:C19"/>
    <mergeCell ref="E19:F19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 List Info'!$F$5:$F$9</xm:f>
          </x14:formula1>
          <xm:sqref>D15:L15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45"/>
  <sheetViews>
    <sheetView showGridLines="0" topLeftCell="B5" zoomScaleNormal="100" zoomScaleSheetLayoutView="100" workbookViewId="0">
      <selection activeCell="J11" sqref="J11"/>
    </sheetView>
  </sheetViews>
  <sheetFormatPr defaultRowHeight="15" x14ac:dyDescent="0.25"/>
  <cols>
    <col min="1" max="1" width="0" hidden="1" customWidth="1"/>
    <col min="3" max="3" width="7.85546875" style="8" customWidth="1"/>
    <col min="4" max="4" width="4.28515625" style="8" customWidth="1"/>
    <col min="5" max="5" width="8.140625" style="8" customWidth="1"/>
    <col min="6" max="6" width="7.28515625" style="8" customWidth="1"/>
    <col min="7" max="7" width="29.7109375" style="8" customWidth="1"/>
    <col min="8" max="8" width="12.42578125" style="8" customWidth="1"/>
    <col min="9" max="9" width="12.7109375" style="8" customWidth="1"/>
    <col min="10" max="10" width="18" style="20" customWidth="1"/>
    <col min="11" max="11" width="9" style="8" customWidth="1"/>
  </cols>
  <sheetData>
    <row r="1" spans="3:16" hidden="1" x14ac:dyDescent="0.25"/>
    <row r="2" spans="3:16" hidden="1" x14ac:dyDescent="0.25"/>
    <row r="3" spans="3:16" hidden="1" x14ac:dyDescent="0.25"/>
    <row r="4" spans="3:16" hidden="1" x14ac:dyDescent="0.25"/>
    <row r="5" spans="3:16" ht="15.75" thickBot="1" x14ac:dyDescent="0.3"/>
    <row r="6" spans="3:16" ht="18" x14ac:dyDescent="0.25">
      <c r="C6" s="1"/>
      <c r="D6" s="411"/>
      <c r="E6" s="411"/>
      <c r="F6" s="411"/>
      <c r="G6" s="411"/>
      <c r="H6" s="411"/>
      <c r="I6" s="411"/>
      <c r="J6" s="411"/>
      <c r="K6" s="9"/>
    </row>
    <row r="7" spans="3:16" ht="18" x14ac:dyDescent="0.25">
      <c r="C7" s="2"/>
      <c r="D7" s="414" t="s">
        <v>99</v>
      </c>
      <c r="E7" s="414"/>
      <c r="F7" s="414"/>
      <c r="G7" s="414"/>
      <c r="H7" s="414"/>
      <c r="I7" s="414"/>
      <c r="J7" s="414"/>
      <c r="K7" s="10"/>
      <c r="P7" s="190"/>
    </row>
    <row r="8" spans="3:16" x14ac:dyDescent="0.25">
      <c r="C8" s="2"/>
      <c r="D8" s="3"/>
      <c r="E8" s="3"/>
      <c r="F8" s="3"/>
      <c r="G8" s="3"/>
      <c r="H8" s="3"/>
      <c r="I8" s="3"/>
      <c r="J8" s="3"/>
      <c r="K8" s="10"/>
    </row>
    <row r="9" spans="3:16" x14ac:dyDescent="0.25">
      <c r="C9" s="2"/>
      <c r="D9" s="47"/>
      <c r="E9" s="412"/>
      <c r="F9" s="412"/>
      <c r="G9" s="412"/>
      <c r="H9" s="39"/>
      <c r="I9" s="48"/>
      <c r="J9" s="49" t="s">
        <v>687</v>
      </c>
      <c r="K9" s="10"/>
    </row>
    <row r="10" spans="3:16" x14ac:dyDescent="0.25">
      <c r="C10" s="2"/>
      <c r="D10" s="50" t="s">
        <v>0</v>
      </c>
      <c r="E10" s="413" t="s">
        <v>12</v>
      </c>
      <c r="F10" s="413"/>
      <c r="G10" s="413"/>
      <c r="H10" s="45"/>
      <c r="I10" s="46"/>
      <c r="J10" s="41"/>
      <c r="K10" s="10"/>
    </row>
    <row r="11" spans="3:16" x14ac:dyDescent="0.25">
      <c r="C11" s="2"/>
      <c r="D11" s="50"/>
      <c r="E11" s="13" t="s">
        <v>16</v>
      </c>
      <c r="F11" s="14" t="s">
        <v>72</v>
      </c>
      <c r="G11" s="3"/>
      <c r="H11" s="15"/>
      <c r="I11" s="16"/>
      <c r="J11" s="34"/>
      <c r="K11" s="10"/>
    </row>
    <row r="12" spans="3:16" x14ac:dyDescent="0.25">
      <c r="C12" s="2"/>
      <c r="D12" s="50"/>
      <c r="E12" s="13" t="s">
        <v>17</v>
      </c>
      <c r="F12" s="14" t="s">
        <v>73</v>
      </c>
      <c r="G12" s="3"/>
      <c r="H12" s="17"/>
      <c r="I12" s="3"/>
      <c r="J12" s="34"/>
      <c r="K12" s="10"/>
    </row>
    <row r="13" spans="3:16" x14ac:dyDescent="0.25">
      <c r="C13" s="2"/>
      <c r="D13" s="50"/>
      <c r="E13" s="13" t="s">
        <v>18</v>
      </c>
      <c r="F13" s="14" t="s">
        <v>13</v>
      </c>
      <c r="G13" s="3"/>
      <c r="H13" s="17"/>
      <c r="I13" s="3"/>
      <c r="J13" s="34"/>
      <c r="K13" s="10"/>
    </row>
    <row r="14" spans="3:16" x14ac:dyDescent="0.25">
      <c r="C14" s="2"/>
      <c r="D14" s="50"/>
      <c r="E14" s="13" t="s">
        <v>19</v>
      </c>
      <c r="F14" s="14" t="s">
        <v>74</v>
      </c>
      <c r="G14" s="3"/>
      <c r="H14" s="17"/>
      <c r="I14" s="3"/>
      <c r="J14" s="34"/>
      <c r="K14" s="10"/>
    </row>
    <row r="15" spans="3:16" x14ac:dyDescent="0.25">
      <c r="C15" s="2"/>
      <c r="D15" s="50"/>
      <c r="E15" s="13" t="s">
        <v>20</v>
      </c>
      <c r="F15" s="14" t="s">
        <v>75</v>
      </c>
      <c r="G15" s="3"/>
      <c r="H15" s="17"/>
      <c r="I15" s="3"/>
      <c r="J15" s="34"/>
      <c r="K15" s="10"/>
    </row>
    <row r="16" spans="3:16" x14ac:dyDescent="0.25">
      <c r="C16" s="2"/>
      <c r="D16" s="50"/>
      <c r="E16" s="13" t="s">
        <v>21</v>
      </c>
      <c r="F16" s="14" t="s">
        <v>85</v>
      </c>
      <c r="G16" s="3"/>
      <c r="H16" s="17"/>
      <c r="I16" s="3"/>
      <c r="J16" s="34"/>
      <c r="K16" s="10"/>
    </row>
    <row r="17" spans="3:12" x14ac:dyDescent="0.25">
      <c r="C17" s="2"/>
      <c r="D17" s="50" t="s">
        <v>1</v>
      </c>
      <c r="E17" s="408" t="s">
        <v>23</v>
      </c>
      <c r="F17" s="409"/>
      <c r="G17" s="410"/>
      <c r="H17" s="45"/>
      <c r="I17" s="46"/>
      <c r="J17" s="41">
        <f>SUM(J11:J16)</f>
        <v>0</v>
      </c>
      <c r="K17" s="10"/>
    </row>
    <row r="18" spans="3:12" ht="15" customHeight="1" x14ac:dyDescent="0.25">
      <c r="C18" s="2"/>
      <c r="D18" s="50"/>
      <c r="E18" s="172"/>
      <c r="F18" s="173"/>
      <c r="G18" s="173"/>
      <c r="H18" s="173"/>
      <c r="I18" s="173"/>
      <c r="J18" s="174"/>
      <c r="K18" s="176"/>
      <c r="L18" s="168"/>
    </row>
    <row r="19" spans="3:12" x14ac:dyDescent="0.25">
      <c r="C19" s="2"/>
      <c r="D19" s="170" t="s">
        <v>2</v>
      </c>
      <c r="E19" s="408" t="s">
        <v>15</v>
      </c>
      <c r="F19" s="409"/>
      <c r="G19" s="410"/>
      <c r="H19" s="45"/>
      <c r="I19" s="46"/>
      <c r="J19" s="41"/>
      <c r="K19" s="177"/>
      <c r="L19" s="168"/>
    </row>
    <row r="20" spans="3:12" x14ac:dyDescent="0.25">
      <c r="C20" s="2"/>
      <c r="D20" s="50"/>
      <c r="E20" s="13" t="s">
        <v>16</v>
      </c>
      <c r="F20" s="14" t="s">
        <v>24</v>
      </c>
      <c r="G20" s="3"/>
      <c r="H20" s="17"/>
      <c r="I20" s="3"/>
      <c r="J20" s="166"/>
      <c r="K20" s="167"/>
    </row>
    <row r="21" spans="3:12" x14ac:dyDescent="0.25">
      <c r="C21" s="2"/>
      <c r="D21" s="50"/>
      <c r="E21" s="13" t="s">
        <v>17</v>
      </c>
      <c r="F21" s="14" t="s">
        <v>26</v>
      </c>
      <c r="G21" s="3"/>
      <c r="H21" s="17"/>
      <c r="I21" s="3"/>
      <c r="J21" s="34"/>
      <c r="K21" s="10"/>
    </row>
    <row r="22" spans="3:12" x14ac:dyDescent="0.25">
      <c r="C22" s="2"/>
      <c r="D22" s="50"/>
      <c r="E22" s="13" t="s">
        <v>76</v>
      </c>
      <c r="F22" s="14" t="s">
        <v>77</v>
      </c>
      <c r="G22" s="3"/>
      <c r="H22" s="17"/>
      <c r="I22" s="3"/>
      <c r="J22" s="34"/>
      <c r="K22" s="10"/>
    </row>
    <row r="23" spans="3:12" x14ac:dyDescent="0.25">
      <c r="C23" s="2"/>
      <c r="D23" s="50"/>
      <c r="E23" s="13" t="s">
        <v>19</v>
      </c>
      <c r="F23" s="14" t="s">
        <v>78</v>
      </c>
      <c r="G23" s="3"/>
      <c r="H23" s="17"/>
      <c r="I23" s="3"/>
      <c r="J23" s="34"/>
      <c r="K23" s="10"/>
    </row>
    <row r="24" spans="3:12" x14ac:dyDescent="0.25">
      <c r="C24" s="2"/>
      <c r="D24" s="50"/>
      <c r="E24" s="13" t="s">
        <v>20</v>
      </c>
      <c r="F24" s="14" t="s">
        <v>25</v>
      </c>
      <c r="G24" s="3"/>
      <c r="H24" s="17"/>
      <c r="I24" s="3"/>
      <c r="J24" s="34"/>
      <c r="K24" s="10"/>
    </row>
    <row r="25" spans="3:12" x14ac:dyDescent="0.25">
      <c r="C25" s="2"/>
      <c r="D25" s="50"/>
      <c r="E25" s="165" t="s">
        <v>21</v>
      </c>
      <c r="F25" s="14" t="s">
        <v>79</v>
      </c>
      <c r="G25" s="3"/>
      <c r="H25" s="17"/>
      <c r="I25" s="3"/>
      <c r="J25" s="34"/>
      <c r="K25" s="10"/>
    </row>
    <row r="26" spans="3:12" x14ac:dyDescent="0.25">
      <c r="C26" s="2"/>
      <c r="D26" s="50"/>
      <c r="E26" s="42" t="s">
        <v>22</v>
      </c>
      <c r="F26" s="43" t="s">
        <v>86</v>
      </c>
      <c r="G26" s="3"/>
      <c r="H26" s="17"/>
      <c r="I26" s="3"/>
      <c r="J26" s="34"/>
      <c r="K26" s="10"/>
    </row>
    <row r="27" spans="3:12" x14ac:dyDescent="0.25">
      <c r="C27" s="2"/>
      <c r="D27" s="170" t="s">
        <v>3</v>
      </c>
      <c r="E27" s="408" t="s">
        <v>27</v>
      </c>
      <c r="F27" s="409"/>
      <c r="G27" s="410"/>
      <c r="H27" s="45"/>
      <c r="I27" s="46"/>
      <c r="J27" s="41">
        <f>SUM(J20:J26)</f>
        <v>0</v>
      </c>
      <c r="K27" s="10"/>
    </row>
    <row r="28" spans="3:12" x14ac:dyDescent="0.25">
      <c r="C28" s="2"/>
      <c r="D28" s="50"/>
      <c r="E28" s="162"/>
      <c r="F28" s="163"/>
      <c r="G28" s="169"/>
      <c r="H28" s="162"/>
      <c r="I28" s="163"/>
      <c r="J28" s="164"/>
      <c r="K28" s="10"/>
    </row>
    <row r="29" spans="3:12" x14ac:dyDescent="0.25">
      <c r="C29" s="2"/>
      <c r="D29" s="170" t="s">
        <v>4</v>
      </c>
      <c r="E29" s="408" t="s">
        <v>95</v>
      </c>
      <c r="F29" s="409"/>
      <c r="G29" s="410"/>
      <c r="H29" s="45"/>
      <c r="I29" s="46"/>
      <c r="J29" s="41"/>
      <c r="K29" s="10"/>
    </row>
    <row r="30" spans="3:12" x14ac:dyDescent="0.25">
      <c r="C30" s="2"/>
      <c r="D30" s="170" t="s">
        <v>5</v>
      </c>
      <c r="E30" s="408" t="s">
        <v>94</v>
      </c>
      <c r="F30" s="409"/>
      <c r="G30" s="410"/>
      <c r="H30" s="51" t="s">
        <v>87</v>
      </c>
      <c r="I30" s="51" t="s">
        <v>28</v>
      </c>
      <c r="J30" s="52"/>
      <c r="K30" s="10"/>
    </row>
    <row r="31" spans="3:12" x14ac:dyDescent="0.25">
      <c r="C31" s="2"/>
      <c r="D31" s="50"/>
      <c r="E31" s="13" t="s">
        <v>16</v>
      </c>
      <c r="F31" s="14" t="s">
        <v>81</v>
      </c>
      <c r="G31" s="3"/>
      <c r="H31" s="145"/>
      <c r="I31" s="161"/>
      <c r="J31" s="175"/>
      <c r="K31" s="10"/>
    </row>
    <row r="32" spans="3:12" x14ac:dyDescent="0.25">
      <c r="C32" s="2"/>
      <c r="D32" s="50"/>
      <c r="E32" s="13" t="s">
        <v>17</v>
      </c>
      <c r="F32" s="14" t="s">
        <v>80</v>
      </c>
      <c r="G32" s="3"/>
      <c r="H32" s="145"/>
      <c r="I32" s="161"/>
      <c r="J32" s="35">
        <f>(H32*I32)</f>
        <v>0</v>
      </c>
      <c r="K32" s="10"/>
    </row>
    <row r="33" spans="3:11" x14ac:dyDescent="0.25">
      <c r="C33" s="2"/>
      <c r="D33" s="170" t="s">
        <v>6</v>
      </c>
      <c r="E33" s="408" t="s">
        <v>88</v>
      </c>
      <c r="F33" s="409"/>
      <c r="G33" s="410"/>
      <c r="H33" s="46"/>
      <c r="I33" s="46"/>
      <c r="J33" s="52">
        <f>J32</f>
        <v>0</v>
      </c>
      <c r="K33" s="10"/>
    </row>
    <row r="34" spans="3:11" x14ac:dyDescent="0.25">
      <c r="C34" s="2"/>
      <c r="D34" s="170" t="s">
        <v>7</v>
      </c>
      <c r="E34" s="408" t="s">
        <v>92</v>
      </c>
      <c r="F34" s="409"/>
      <c r="G34" s="410"/>
      <c r="H34" s="46"/>
      <c r="I34" s="46"/>
      <c r="J34" s="365"/>
      <c r="K34" s="10"/>
    </row>
    <row r="35" spans="3:11" x14ac:dyDescent="0.25">
      <c r="C35" s="2"/>
      <c r="D35" s="170" t="s">
        <v>8</v>
      </c>
      <c r="E35" s="408" t="s">
        <v>93</v>
      </c>
      <c r="F35" s="409"/>
      <c r="G35" s="410"/>
      <c r="H35" s="45"/>
      <c r="I35" s="46"/>
      <c r="J35" s="52">
        <f>SUM(J36:J37)</f>
        <v>0</v>
      </c>
      <c r="K35" s="10"/>
    </row>
    <row r="36" spans="3:11" x14ac:dyDescent="0.25">
      <c r="C36" s="2"/>
      <c r="D36" s="50"/>
      <c r="E36" s="13" t="s">
        <v>16</v>
      </c>
      <c r="F36" s="14" t="s">
        <v>29</v>
      </c>
      <c r="G36" s="171"/>
      <c r="H36" s="16"/>
      <c r="I36" s="16"/>
      <c r="J36" s="19"/>
      <c r="K36" s="10"/>
    </row>
    <row r="37" spans="3:11" x14ac:dyDescent="0.25">
      <c r="C37" s="2"/>
      <c r="D37" s="50"/>
      <c r="E37" s="13" t="s">
        <v>17</v>
      </c>
      <c r="F37" s="14" t="s">
        <v>82</v>
      </c>
      <c r="G37" s="44"/>
      <c r="H37" s="18"/>
      <c r="I37" s="18"/>
      <c r="J37" s="21"/>
      <c r="K37" s="10"/>
    </row>
    <row r="38" spans="3:11" x14ac:dyDescent="0.25">
      <c r="C38" s="2"/>
      <c r="D38" s="170" t="s">
        <v>9</v>
      </c>
      <c r="E38" s="408" t="s">
        <v>83</v>
      </c>
      <c r="F38" s="409"/>
      <c r="G38" s="410"/>
      <c r="H38" s="45"/>
      <c r="I38" s="46"/>
      <c r="J38" s="52">
        <f>SUM(J30,J34,J35)</f>
        <v>0</v>
      </c>
      <c r="K38" s="10"/>
    </row>
    <row r="39" spans="3:11" x14ac:dyDescent="0.25">
      <c r="C39" s="2"/>
      <c r="D39" s="50"/>
      <c r="E39" s="3"/>
      <c r="F39" s="3"/>
      <c r="G39" s="3"/>
      <c r="H39" s="11"/>
      <c r="I39" s="11"/>
      <c r="J39" s="36"/>
      <c r="K39" s="10"/>
    </row>
    <row r="40" spans="3:11" x14ac:dyDescent="0.25">
      <c r="C40" s="2"/>
      <c r="D40" s="170" t="s">
        <v>10</v>
      </c>
      <c r="E40" s="408" t="s">
        <v>84</v>
      </c>
      <c r="F40" s="409"/>
      <c r="G40" s="410"/>
      <c r="H40" s="45"/>
      <c r="I40" s="46"/>
      <c r="J40" s="52">
        <f>SUM(J27,J38)</f>
        <v>0</v>
      </c>
      <c r="K40" s="10"/>
    </row>
    <row r="41" spans="3:11" x14ac:dyDescent="0.25">
      <c r="C41" s="2"/>
      <c r="D41" s="181"/>
      <c r="E41" s="3"/>
      <c r="F41" s="3"/>
      <c r="G41" s="3"/>
      <c r="H41" s="3"/>
      <c r="I41" s="3"/>
      <c r="J41" s="171"/>
      <c r="K41" s="10"/>
    </row>
    <row r="42" spans="3:11" x14ac:dyDescent="0.25">
      <c r="C42" s="2"/>
      <c r="D42" s="170" t="s">
        <v>11</v>
      </c>
      <c r="E42" s="408" t="s">
        <v>96</v>
      </c>
      <c r="F42" s="409"/>
      <c r="G42" s="410"/>
      <c r="H42" s="185"/>
      <c r="I42" s="40"/>
      <c r="J42" s="184"/>
      <c r="K42" s="10"/>
    </row>
    <row r="43" spans="3:11" x14ac:dyDescent="0.25">
      <c r="C43" s="2"/>
      <c r="D43" s="181"/>
      <c r="E43" s="13" t="s">
        <v>16</v>
      </c>
      <c r="F43" s="187" t="s">
        <v>89</v>
      </c>
      <c r="G43" s="3"/>
      <c r="H43" s="188"/>
      <c r="I43" s="3"/>
      <c r="J43" s="19"/>
      <c r="K43" s="10"/>
    </row>
    <row r="44" spans="3:11" x14ac:dyDescent="0.25">
      <c r="C44" s="186"/>
      <c r="D44" s="182"/>
      <c r="E44" s="40"/>
      <c r="F44" s="40"/>
      <c r="G44" s="40"/>
      <c r="H44" s="40"/>
      <c r="I44" s="40"/>
      <c r="J44" s="183"/>
      <c r="K44" s="10"/>
    </row>
    <row r="45" spans="3:11" ht="15.75" thickBot="1" x14ac:dyDescent="0.3">
      <c r="C45" s="5"/>
      <c r="D45" s="6"/>
      <c r="E45" s="6"/>
      <c r="F45" s="6"/>
      <c r="G45" s="6"/>
      <c r="H45" s="6"/>
      <c r="I45" s="6"/>
      <c r="J45" s="6"/>
      <c r="K45" s="12"/>
    </row>
  </sheetData>
  <sheetProtection algorithmName="SHA-512" hashValue="JviMdpaY06u6jvtYBgUT4Biqeb7U0SRmnjKY1RNTWgzEu6b2KbzfUAdYZsBpxGR6Hm2fAwV+lajBZi/usrv5Rg==" saltValue="ww4fyt3PGX+ec+k4SJKOAA==" spinCount="100000" sheet="1" objects="1" scenarios="1"/>
  <mergeCells count="15">
    <mergeCell ref="D6:J6"/>
    <mergeCell ref="E9:G9"/>
    <mergeCell ref="E10:G10"/>
    <mergeCell ref="D7:J7"/>
    <mergeCell ref="E17:G17"/>
    <mergeCell ref="E19:G19"/>
    <mergeCell ref="E27:G27"/>
    <mergeCell ref="E29:G29"/>
    <mergeCell ref="E30:G30"/>
    <mergeCell ref="E33:G33"/>
    <mergeCell ref="E34:G34"/>
    <mergeCell ref="E35:G35"/>
    <mergeCell ref="E38:G38"/>
    <mergeCell ref="E40:G40"/>
    <mergeCell ref="E42:G42"/>
  </mergeCells>
  <pageMargins left="0.7" right="0.7" top="0.75" bottom="0.75" header="0.3" footer="0.3"/>
  <pageSetup scale="82" orientation="portrait" r:id="rId1"/>
  <ignoredErrors>
    <ignoredError sqref="D10:D14 D31 D20:D25 D17:D18 D27:D30 D32 D19 D36:D37 D39 D33:D35 D40 D38 D4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showGridLines="0" topLeftCell="A7" workbookViewId="0">
      <selection activeCell="G23" sqref="G23"/>
    </sheetView>
  </sheetViews>
  <sheetFormatPr defaultRowHeight="15" x14ac:dyDescent="0.25"/>
  <cols>
    <col min="2" max="2" width="6" customWidth="1"/>
    <col min="3" max="3" width="4.28515625" customWidth="1"/>
    <col min="4" max="4" width="10.140625" customWidth="1"/>
    <col min="5" max="5" width="34" customWidth="1"/>
    <col min="7" max="7" width="14.5703125" customWidth="1"/>
    <col min="8" max="8" width="11" customWidth="1"/>
    <col min="9" max="9" width="14.5703125" customWidth="1"/>
    <col min="12" max="12" width="12" bestFit="1" customWidth="1"/>
  </cols>
  <sheetData>
    <row r="1" spans="2:11" ht="15.75" thickBot="1" x14ac:dyDescent="0.3">
      <c r="B1" s="190"/>
      <c r="C1" s="190"/>
      <c r="D1" s="190"/>
      <c r="E1" s="190"/>
      <c r="F1" s="190"/>
      <c r="G1" s="190"/>
      <c r="H1" s="190"/>
      <c r="I1" s="192"/>
      <c r="J1" s="190"/>
    </row>
    <row r="2" spans="2:11" x14ac:dyDescent="0.25">
      <c r="B2" s="194"/>
      <c r="C2" s="193"/>
      <c r="D2" s="193"/>
      <c r="E2" s="193"/>
      <c r="F2" s="193"/>
      <c r="G2" s="193"/>
      <c r="H2" s="193"/>
      <c r="I2" s="190"/>
      <c r="J2" s="191"/>
      <c r="K2" s="168"/>
    </row>
    <row r="3" spans="2:11" ht="18" x14ac:dyDescent="0.25">
      <c r="B3" s="22"/>
      <c r="C3" s="415" t="s">
        <v>30</v>
      </c>
      <c r="D3" s="415"/>
      <c r="E3" s="415"/>
      <c r="F3" s="415"/>
      <c r="G3" s="415"/>
      <c r="H3" s="415"/>
      <c r="I3" s="415"/>
      <c r="J3" s="4"/>
    </row>
    <row r="4" spans="2:11" ht="23.25" x14ac:dyDescent="0.25">
      <c r="B4" s="22"/>
      <c r="C4" s="23"/>
      <c r="D4" s="23"/>
      <c r="E4" s="416" t="s">
        <v>686</v>
      </c>
      <c r="F4" s="416"/>
      <c r="G4" s="416"/>
      <c r="H4" s="416"/>
      <c r="I4" s="24"/>
      <c r="J4" s="4"/>
    </row>
    <row r="5" spans="2:11" ht="23.25" x14ac:dyDescent="0.25">
      <c r="B5" s="22"/>
      <c r="C5" s="24"/>
      <c r="D5" s="24"/>
      <c r="E5" s="24"/>
      <c r="F5" s="24"/>
      <c r="G5" s="24"/>
      <c r="H5" s="24"/>
      <c r="I5" s="24"/>
      <c r="J5" s="4"/>
    </row>
    <row r="6" spans="2:11" x14ac:dyDescent="0.25">
      <c r="B6" s="22"/>
      <c r="C6" s="137"/>
      <c r="D6" s="138"/>
      <c r="E6" s="138"/>
      <c r="F6" s="138"/>
      <c r="G6" s="139" t="s">
        <v>31</v>
      </c>
      <c r="H6" s="140" t="s">
        <v>32</v>
      </c>
      <c r="I6" s="139" t="s">
        <v>33</v>
      </c>
      <c r="J6" s="4"/>
    </row>
    <row r="7" spans="2:11" x14ac:dyDescent="0.25">
      <c r="B7" s="22"/>
      <c r="C7" s="141" t="s">
        <v>0</v>
      </c>
      <c r="D7" s="408" t="s">
        <v>100</v>
      </c>
      <c r="E7" s="409"/>
      <c r="F7" s="409"/>
      <c r="G7" s="409"/>
      <c r="H7" s="409"/>
      <c r="I7" s="410"/>
      <c r="J7" s="4"/>
    </row>
    <row r="8" spans="2:11" x14ac:dyDescent="0.25">
      <c r="B8" s="22"/>
      <c r="C8" s="141"/>
      <c r="D8" s="13" t="s">
        <v>16</v>
      </c>
      <c r="E8" s="25" t="s">
        <v>674</v>
      </c>
      <c r="F8" s="25"/>
      <c r="G8" s="38"/>
      <c r="H8" s="143" t="str">
        <f>IFERROR(G8/'Balance Sheet'!$J$17,"-")</f>
        <v>-</v>
      </c>
      <c r="I8" s="38"/>
      <c r="J8" s="4"/>
    </row>
    <row r="9" spans="2:11" x14ac:dyDescent="0.25">
      <c r="B9" s="22"/>
      <c r="C9" s="141"/>
      <c r="D9" s="13" t="s">
        <v>17</v>
      </c>
      <c r="E9" s="25" t="s">
        <v>34</v>
      </c>
      <c r="F9" s="25"/>
      <c r="G9" s="38"/>
      <c r="H9" s="143" t="str">
        <f>IFERROR(G9/'Balance Sheet'!$J$17,"-")</f>
        <v>-</v>
      </c>
      <c r="I9" s="38"/>
      <c r="J9" s="4"/>
    </row>
    <row r="10" spans="2:11" x14ac:dyDescent="0.25">
      <c r="B10" s="22"/>
      <c r="C10" s="141" t="s">
        <v>1</v>
      </c>
      <c r="D10" s="408" t="s">
        <v>90</v>
      </c>
      <c r="E10" s="409"/>
      <c r="F10" s="410"/>
      <c r="G10" s="142">
        <f>SUM(G8:G9)</f>
        <v>0</v>
      </c>
      <c r="H10" s="143" t="str">
        <f>IFERROR(G10/'Balance Sheet'!$J$17,"-")</f>
        <v>-</v>
      </c>
      <c r="I10" s="142">
        <f>SUM(I8:I9)</f>
        <v>0</v>
      </c>
      <c r="J10" s="4"/>
    </row>
    <row r="11" spans="2:11" x14ac:dyDescent="0.25">
      <c r="B11" s="22"/>
      <c r="C11" s="178" t="s">
        <v>2</v>
      </c>
      <c r="D11" s="408" t="s">
        <v>101</v>
      </c>
      <c r="E11" s="409"/>
      <c r="F11" s="409"/>
      <c r="G11" s="409"/>
      <c r="H11" s="409"/>
      <c r="I11" s="410"/>
      <c r="J11" s="4"/>
    </row>
    <row r="12" spans="2:11" x14ac:dyDescent="0.25">
      <c r="B12" s="22"/>
      <c r="C12" s="141"/>
      <c r="D12" s="13" t="s">
        <v>16</v>
      </c>
      <c r="E12" s="3" t="s">
        <v>675</v>
      </c>
      <c r="F12" s="3"/>
      <c r="G12" s="19"/>
      <c r="H12" s="143" t="str">
        <f>IFERROR(G12/'Balance Sheet'!$J$17,"-")</f>
        <v>-</v>
      </c>
      <c r="I12" s="37"/>
      <c r="J12" s="4"/>
    </row>
    <row r="13" spans="2:11" x14ac:dyDescent="0.25">
      <c r="B13" s="22"/>
      <c r="C13" s="141"/>
      <c r="D13" s="13" t="s">
        <v>17</v>
      </c>
      <c r="E13" s="3" t="s">
        <v>676</v>
      </c>
      <c r="F13" s="3"/>
      <c r="G13" s="340">
        <f>SUM(G14:G16)</f>
        <v>0</v>
      </c>
      <c r="H13" s="143" t="str">
        <f>IFERROR(G13/'Balance Sheet'!$J$17,"-")</f>
        <v>-</v>
      </c>
      <c r="I13" s="342">
        <f>SUM(I14:I16)</f>
        <v>0</v>
      </c>
      <c r="J13" s="4"/>
    </row>
    <row r="14" spans="2:11" x14ac:dyDescent="0.25">
      <c r="B14" s="22"/>
      <c r="C14" s="141"/>
      <c r="D14" s="13"/>
      <c r="E14" s="3" t="s">
        <v>677</v>
      </c>
      <c r="F14" s="3"/>
      <c r="G14" s="341"/>
      <c r="H14" s="143" t="str">
        <f>IFERROR(G14/'Balance Sheet'!$J$17,"-")</f>
        <v>-</v>
      </c>
      <c r="I14" s="339"/>
      <c r="J14" s="4"/>
    </row>
    <row r="15" spans="2:11" x14ac:dyDescent="0.25">
      <c r="B15" s="22"/>
      <c r="C15" s="141"/>
      <c r="D15" s="13"/>
      <c r="E15" s="3" t="s">
        <v>678</v>
      </c>
      <c r="F15" s="3"/>
      <c r="G15" s="341"/>
      <c r="H15" s="143" t="str">
        <f>IFERROR(G15/'Balance Sheet'!$J$17,"-")</f>
        <v>-</v>
      </c>
      <c r="I15" s="339"/>
      <c r="J15" s="4"/>
    </row>
    <row r="16" spans="2:11" x14ac:dyDescent="0.25">
      <c r="B16" s="22"/>
      <c r="C16" s="141"/>
      <c r="D16" s="13"/>
      <c r="E16" s="3" t="s">
        <v>698</v>
      </c>
      <c r="F16" s="3"/>
      <c r="G16" s="341"/>
      <c r="H16" s="143" t="str">
        <f>IFERROR(G16/'Balance Sheet'!$J$17,"-")</f>
        <v>-</v>
      </c>
      <c r="I16" s="339"/>
      <c r="J16" s="4"/>
    </row>
    <row r="17" spans="2:10" x14ac:dyDescent="0.25">
      <c r="B17" s="22"/>
      <c r="C17" s="141"/>
      <c r="D17" s="13" t="s">
        <v>18</v>
      </c>
      <c r="E17" s="3" t="s">
        <v>679</v>
      </c>
      <c r="F17" s="3"/>
      <c r="G17" s="340">
        <f>SUM(G18:G22)</f>
        <v>0</v>
      </c>
      <c r="H17" s="143" t="str">
        <f>IFERROR(G17/'Balance Sheet'!$J$17,"-")</f>
        <v>-</v>
      </c>
      <c r="I17" s="342">
        <f>SUM(I18:I22)</f>
        <v>0</v>
      </c>
      <c r="J17" s="4"/>
    </row>
    <row r="18" spans="2:10" x14ac:dyDescent="0.25">
      <c r="B18" s="22"/>
      <c r="C18" s="141"/>
      <c r="D18" s="13"/>
      <c r="E18" s="3" t="s">
        <v>699</v>
      </c>
      <c r="F18" s="3"/>
      <c r="G18" s="341"/>
      <c r="H18" s="143" t="str">
        <f>IFERROR(G18/'Balance Sheet'!$J$17,"-")</f>
        <v>-</v>
      </c>
      <c r="I18" s="341"/>
      <c r="J18" s="4"/>
    </row>
    <row r="19" spans="2:10" x14ac:dyDescent="0.25">
      <c r="B19" s="22"/>
      <c r="C19" s="141"/>
      <c r="D19" s="13"/>
      <c r="E19" s="3" t="s">
        <v>680</v>
      </c>
      <c r="F19" s="3"/>
      <c r="G19" s="341"/>
      <c r="H19" s="143" t="str">
        <f>IFERROR(G19/'Balance Sheet'!$J$17,"-")</f>
        <v>-</v>
      </c>
      <c r="I19" s="341"/>
      <c r="J19" s="4"/>
    </row>
    <row r="20" spans="2:10" x14ac:dyDescent="0.25">
      <c r="B20" s="22"/>
      <c r="C20" s="141"/>
      <c r="D20" s="13"/>
      <c r="E20" s="3" t="s">
        <v>681</v>
      </c>
      <c r="F20" s="3"/>
      <c r="G20" s="341"/>
      <c r="H20" s="143" t="str">
        <f>IFERROR(G20/'Balance Sheet'!$J$17,"-")</f>
        <v>-</v>
      </c>
      <c r="I20" s="372"/>
      <c r="J20" s="4"/>
    </row>
    <row r="21" spans="2:10" x14ac:dyDescent="0.25">
      <c r="B21" s="22"/>
      <c r="C21" s="141"/>
      <c r="D21" s="13"/>
      <c r="E21" s="3" t="s">
        <v>682</v>
      </c>
      <c r="F21" s="3"/>
      <c r="G21" s="341"/>
      <c r="H21" s="143" t="str">
        <f>IFERROR(G21/'Balance Sheet'!$J$17,"-")</f>
        <v>-</v>
      </c>
      <c r="I21" s="372"/>
      <c r="J21" s="4"/>
    </row>
    <row r="22" spans="2:10" x14ac:dyDescent="0.25">
      <c r="B22" s="22"/>
      <c r="C22" s="141"/>
      <c r="D22" s="13"/>
      <c r="E22" s="3" t="s">
        <v>683</v>
      </c>
      <c r="F22" s="3"/>
      <c r="G22" s="341"/>
      <c r="H22" s="143" t="str">
        <f>IFERROR(G22/'Balance Sheet'!$J$17,"-")</f>
        <v>-</v>
      </c>
      <c r="I22" s="372"/>
      <c r="J22" s="4"/>
    </row>
    <row r="23" spans="2:10" x14ac:dyDescent="0.25">
      <c r="B23" s="22"/>
      <c r="C23" s="141"/>
      <c r="D23" s="13" t="s">
        <v>19</v>
      </c>
      <c r="E23" s="3" t="s">
        <v>684</v>
      </c>
      <c r="F23" s="3"/>
      <c r="G23" s="338"/>
      <c r="H23" s="143" t="str">
        <f>IFERROR(G23/'Balance Sheet'!$J$17,"-")</f>
        <v>-</v>
      </c>
      <c r="I23" s="338"/>
      <c r="J23" s="4"/>
    </row>
    <row r="24" spans="2:10" x14ac:dyDescent="0.25">
      <c r="B24" s="22"/>
      <c r="C24" s="141"/>
      <c r="D24" s="13" t="s">
        <v>20</v>
      </c>
      <c r="E24" s="3" t="s">
        <v>700</v>
      </c>
      <c r="F24" s="3"/>
      <c r="G24" s="338"/>
      <c r="H24" s="143" t="str">
        <f>IFERROR(G24/'Balance Sheet'!$J$17,"-")</f>
        <v>-</v>
      </c>
      <c r="I24" s="338"/>
      <c r="J24" s="4"/>
    </row>
    <row r="25" spans="2:10" x14ac:dyDescent="0.25">
      <c r="B25" s="22"/>
      <c r="C25" s="141"/>
      <c r="D25" s="13" t="s">
        <v>21</v>
      </c>
      <c r="E25" s="3" t="s">
        <v>685</v>
      </c>
      <c r="F25" s="3"/>
      <c r="G25" s="338"/>
      <c r="H25" s="366" t="str">
        <f>IFERROR(G25/'Balance Sheet'!$J$17,"-")</f>
        <v>-</v>
      </c>
      <c r="I25" s="338"/>
      <c r="J25" s="4"/>
    </row>
    <row r="26" spans="2:10" x14ac:dyDescent="0.25">
      <c r="B26" s="22"/>
      <c r="C26" s="141"/>
      <c r="D26" s="13" t="s">
        <v>22</v>
      </c>
      <c r="E26" s="3" t="s">
        <v>701</v>
      </c>
      <c r="F26" s="3"/>
      <c r="G26" s="38"/>
      <c r="H26" s="143" t="str">
        <f>IFERROR(G26/'Balance Sheet'!$J$17,"-")</f>
        <v>-</v>
      </c>
      <c r="I26" s="38"/>
      <c r="J26" s="4"/>
    </row>
    <row r="27" spans="2:10" x14ac:dyDescent="0.25">
      <c r="B27" s="22"/>
      <c r="C27" s="178" t="s">
        <v>3</v>
      </c>
      <c r="D27" s="408" t="s">
        <v>91</v>
      </c>
      <c r="E27" s="409"/>
      <c r="F27" s="410"/>
      <c r="G27" s="142">
        <f>SUM(G12,G13,G17,G23,G24,G25,G26)</f>
        <v>0</v>
      </c>
      <c r="H27" s="143" t="str">
        <f>IFERROR(G27/'Balance Sheet'!$J$17,"-")</f>
        <v>-</v>
      </c>
      <c r="I27" s="142">
        <f>SUM(I12,I13,I17,I23,I24,I25,I26)</f>
        <v>0</v>
      </c>
      <c r="J27" s="4"/>
    </row>
    <row r="28" spans="2:10" x14ac:dyDescent="0.25">
      <c r="B28" s="22"/>
      <c r="C28" s="180" t="s">
        <v>4</v>
      </c>
      <c r="D28" s="408" t="s">
        <v>35</v>
      </c>
      <c r="E28" s="409"/>
      <c r="F28" s="410"/>
      <c r="G28" s="142">
        <f>G10-G27</f>
        <v>0</v>
      </c>
      <c r="H28" s="143" t="str">
        <f>IFERROR(G28/'Balance Sheet'!$J$17,"-")</f>
        <v>-</v>
      </c>
      <c r="I28" s="142">
        <f>I10-I27</f>
        <v>0</v>
      </c>
      <c r="J28" s="4"/>
    </row>
    <row r="29" spans="2:10" x14ac:dyDescent="0.25">
      <c r="B29" s="22"/>
      <c r="C29" s="25"/>
      <c r="D29" s="25"/>
      <c r="E29" s="25"/>
      <c r="F29" s="25"/>
      <c r="G29" s="25"/>
      <c r="H29" s="25"/>
      <c r="I29" s="25"/>
      <c r="J29" s="4"/>
    </row>
    <row r="30" spans="2:10" x14ac:dyDescent="0.25">
      <c r="B30" s="22"/>
      <c r="C30" s="25"/>
      <c r="D30" s="25"/>
      <c r="E30" s="25"/>
      <c r="F30" s="25"/>
      <c r="G30" s="25"/>
      <c r="H30" s="25"/>
      <c r="I30" s="25"/>
      <c r="J30" s="4"/>
    </row>
    <row r="31" spans="2:10" ht="15.75" thickBot="1" x14ac:dyDescent="0.3">
      <c r="B31" s="26"/>
      <c r="C31" s="27"/>
      <c r="D31" s="27"/>
      <c r="E31" s="27"/>
      <c r="F31" s="27"/>
      <c r="G31" s="27"/>
      <c r="H31" s="27"/>
      <c r="I31" s="27"/>
      <c r="J31" s="7"/>
    </row>
  </sheetData>
  <sheetProtection algorithmName="SHA-512" hashValue="irmmsndSmN39wQF6ExWgnSfMOMgkNiCGohxDF3OBO6JiCeE+kG7PT9X0oXddZN3uyJGQguRufO0BZLpCKOiIqw==" saltValue="Ile2WcEasffh6lnNT3Akxg==" spinCount="100000" sheet="1" objects="1" scenarios="1"/>
  <mergeCells count="7">
    <mergeCell ref="C3:I3"/>
    <mergeCell ref="E4:H4"/>
    <mergeCell ref="D27:F27"/>
    <mergeCell ref="D28:F28"/>
    <mergeCell ref="D11:I11"/>
    <mergeCell ref="D10:F10"/>
    <mergeCell ref="D7:I7"/>
  </mergeCells>
  <pageMargins left="0.7" right="0.7" top="0.75" bottom="0.75" header="0.3" footer="0.3"/>
  <pageSetup scale="66" orientation="portrait" r:id="rId1"/>
  <ignoredErrors>
    <ignoredError sqref="C25:C26 C27:C28 C7:C12" numberStoredAsText="1"/>
    <ignoredError sqref="H10 H27:H28" formula="1"/>
    <ignoredError sqref="H16 H25 G17 I17 G13 I13 H14 H15" unlockedFormula="1"/>
    <ignoredError sqref="H17 H13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8"/>
  <sheetViews>
    <sheetView showGridLines="0" zoomScaleNormal="100" workbookViewId="0">
      <selection activeCell="C13" sqref="C13"/>
    </sheetView>
  </sheetViews>
  <sheetFormatPr defaultRowHeight="15" x14ac:dyDescent="0.25"/>
  <cols>
    <col min="1" max="1" width="5.28515625" customWidth="1"/>
    <col min="2" max="2" width="7.140625" customWidth="1"/>
    <col min="3" max="3" width="41.85546875" customWidth="1"/>
    <col min="4" max="15" width="13.42578125" customWidth="1"/>
    <col min="16" max="16" width="7.140625" customWidth="1"/>
    <col min="257" max="257" width="12.7109375" customWidth="1"/>
    <col min="258" max="271" width="13.42578125" customWidth="1"/>
    <col min="272" max="272" width="7.140625" customWidth="1"/>
    <col min="513" max="513" width="12.7109375" customWidth="1"/>
    <col min="514" max="527" width="13.42578125" customWidth="1"/>
    <col min="528" max="528" width="7.140625" customWidth="1"/>
    <col min="769" max="769" width="12.7109375" customWidth="1"/>
    <col min="770" max="783" width="13.42578125" customWidth="1"/>
    <col min="784" max="784" width="7.140625" customWidth="1"/>
    <col min="1025" max="1025" width="12.7109375" customWidth="1"/>
    <col min="1026" max="1039" width="13.42578125" customWidth="1"/>
    <col min="1040" max="1040" width="7.140625" customWidth="1"/>
    <col min="1281" max="1281" width="12.7109375" customWidth="1"/>
    <col min="1282" max="1295" width="13.42578125" customWidth="1"/>
    <col min="1296" max="1296" width="7.140625" customWidth="1"/>
    <col min="1537" max="1537" width="12.7109375" customWidth="1"/>
    <col min="1538" max="1551" width="13.42578125" customWidth="1"/>
    <col min="1552" max="1552" width="7.140625" customWidth="1"/>
    <col min="1793" max="1793" width="12.7109375" customWidth="1"/>
    <col min="1794" max="1807" width="13.42578125" customWidth="1"/>
    <col min="1808" max="1808" width="7.140625" customWidth="1"/>
    <col min="2049" max="2049" width="12.7109375" customWidth="1"/>
    <col min="2050" max="2063" width="13.42578125" customWidth="1"/>
    <col min="2064" max="2064" width="7.140625" customWidth="1"/>
    <col min="2305" max="2305" width="12.7109375" customWidth="1"/>
    <col min="2306" max="2319" width="13.42578125" customWidth="1"/>
    <col min="2320" max="2320" width="7.140625" customWidth="1"/>
    <col min="2561" max="2561" width="12.7109375" customWidth="1"/>
    <col min="2562" max="2575" width="13.42578125" customWidth="1"/>
    <col min="2576" max="2576" width="7.140625" customWidth="1"/>
    <col min="2817" max="2817" width="12.7109375" customWidth="1"/>
    <col min="2818" max="2831" width="13.42578125" customWidth="1"/>
    <col min="2832" max="2832" width="7.140625" customWidth="1"/>
    <col min="3073" max="3073" width="12.7109375" customWidth="1"/>
    <col min="3074" max="3087" width="13.42578125" customWidth="1"/>
    <col min="3088" max="3088" width="7.140625" customWidth="1"/>
    <col min="3329" max="3329" width="12.7109375" customWidth="1"/>
    <col min="3330" max="3343" width="13.42578125" customWidth="1"/>
    <col min="3344" max="3344" width="7.140625" customWidth="1"/>
    <col min="3585" max="3585" width="12.7109375" customWidth="1"/>
    <col min="3586" max="3599" width="13.42578125" customWidth="1"/>
    <col min="3600" max="3600" width="7.140625" customWidth="1"/>
    <col min="3841" max="3841" width="12.7109375" customWidth="1"/>
    <col min="3842" max="3855" width="13.42578125" customWidth="1"/>
    <col min="3856" max="3856" width="7.140625" customWidth="1"/>
    <col min="4097" max="4097" width="12.7109375" customWidth="1"/>
    <col min="4098" max="4111" width="13.42578125" customWidth="1"/>
    <col min="4112" max="4112" width="7.140625" customWidth="1"/>
    <col min="4353" max="4353" width="12.7109375" customWidth="1"/>
    <col min="4354" max="4367" width="13.42578125" customWidth="1"/>
    <col min="4368" max="4368" width="7.140625" customWidth="1"/>
    <col min="4609" max="4609" width="12.7109375" customWidth="1"/>
    <col min="4610" max="4623" width="13.42578125" customWidth="1"/>
    <col min="4624" max="4624" width="7.140625" customWidth="1"/>
    <col min="4865" max="4865" width="12.7109375" customWidth="1"/>
    <col min="4866" max="4879" width="13.42578125" customWidth="1"/>
    <col min="4880" max="4880" width="7.140625" customWidth="1"/>
    <col min="5121" max="5121" width="12.7109375" customWidth="1"/>
    <col min="5122" max="5135" width="13.42578125" customWidth="1"/>
    <col min="5136" max="5136" width="7.140625" customWidth="1"/>
    <col min="5377" max="5377" width="12.7109375" customWidth="1"/>
    <col min="5378" max="5391" width="13.42578125" customWidth="1"/>
    <col min="5392" max="5392" width="7.140625" customWidth="1"/>
    <col min="5633" max="5633" width="12.7109375" customWidth="1"/>
    <col min="5634" max="5647" width="13.42578125" customWidth="1"/>
    <col min="5648" max="5648" width="7.140625" customWidth="1"/>
    <col min="5889" max="5889" width="12.7109375" customWidth="1"/>
    <col min="5890" max="5903" width="13.42578125" customWidth="1"/>
    <col min="5904" max="5904" width="7.140625" customWidth="1"/>
    <col min="6145" max="6145" width="12.7109375" customWidth="1"/>
    <col min="6146" max="6159" width="13.42578125" customWidth="1"/>
    <col min="6160" max="6160" width="7.140625" customWidth="1"/>
    <col min="6401" max="6401" width="12.7109375" customWidth="1"/>
    <col min="6402" max="6415" width="13.42578125" customWidth="1"/>
    <col min="6416" max="6416" width="7.140625" customWidth="1"/>
    <col min="6657" max="6657" width="12.7109375" customWidth="1"/>
    <col min="6658" max="6671" width="13.42578125" customWidth="1"/>
    <col min="6672" max="6672" width="7.140625" customWidth="1"/>
    <col min="6913" max="6913" width="12.7109375" customWidth="1"/>
    <col min="6914" max="6927" width="13.42578125" customWidth="1"/>
    <col min="6928" max="6928" width="7.140625" customWidth="1"/>
    <col min="7169" max="7169" width="12.7109375" customWidth="1"/>
    <col min="7170" max="7183" width="13.42578125" customWidth="1"/>
    <col min="7184" max="7184" width="7.140625" customWidth="1"/>
    <col min="7425" max="7425" width="12.7109375" customWidth="1"/>
    <col min="7426" max="7439" width="13.42578125" customWidth="1"/>
    <col min="7440" max="7440" width="7.140625" customWidth="1"/>
    <col min="7681" max="7681" width="12.7109375" customWidth="1"/>
    <col min="7682" max="7695" width="13.42578125" customWidth="1"/>
    <col min="7696" max="7696" width="7.140625" customWidth="1"/>
    <col min="7937" max="7937" width="12.7109375" customWidth="1"/>
    <col min="7938" max="7951" width="13.42578125" customWidth="1"/>
    <col min="7952" max="7952" width="7.140625" customWidth="1"/>
    <col min="8193" max="8193" width="12.7109375" customWidth="1"/>
    <col min="8194" max="8207" width="13.42578125" customWidth="1"/>
    <col min="8208" max="8208" width="7.140625" customWidth="1"/>
    <col min="8449" max="8449" width="12.7109375" customWidth="1"/>
    <col min="8450" max="8463" width="13.42578125" customWidth="1"/>
    <col min="8464" max="8464" width="7.140625" customWidth="1"/>
    <col min="8705" max="8705" width="12.7109375" customWidth="1"/>
    <col min="8706" max="8719" width="13.42578125" customWidth="1"/>
    <col min="8720" max="8720" width="7.140625" customWidth="1"/>
    <col min="8961" max="8961" width="12.7109375" customWidth="1"/>
    <col min="8962" max="8975" width="13.42578125" customWidth="1"/>
    <col min="8976" max="8976" width="7.140625" customWidth="1"/>
    <col min="9217" max="9217" width="12.7109375" customWidth="1"/>
    <col min="9218" max="9231" width="13.42578125" customWidth="1"/>
    <col min="9232" max="9232" width="7.140625" customWidth="1"/>
    <col min="9473" max="9473" width="12.7109375" customWidth="1"/>
    <col min="9474" max="9487" width="13.42578125" customWidth="1"/>
    <col min="9488" max="9488" width="7.140625" customWidth="1"/>
    <col min="9729" max="9729" width="12.7109375" customWidth="1"/>
    <col min="9730" max="9743" width="13.42578125" customWidth="1"/>
    <col min="9744" max="9744" width="7.140625" customWidth="1"/>
    <col min="9985" max="9985" width="12.7109375" customWidth="1"/>
    <col min="9986" max="9999" width="13.42578125" customWidth="1"/>
    <col min="10000" max="10000" width="7.140625" customWidth="1"/>
    <col min="10241" max="10241" width="12.7109375" customWidth="1"/>
    <col min="10242" max="10255" width="13.42578125" customWidth="1"/>
    <col min="10256" max="10256" width="7.140625" customWidth="1"/>
    <col min="10497" max="10497" width="12.7109375" customWidth="1"/>
    <col min="10498" max="10511" width="13.42578125" customWidth="1"/>
    <col min="10512" max="10512" width="7.140625" customWidth="1"/>
    <col min="10753" max="10753" width="12.7109375" customWidth="1"/>
    <col min="10754" max="10767" width="13.42578125" customWidth="1"/>
    <col min="10768" max="10768" width="7.140625" customWidth="1"/>
    <col min="11009" max="11009" width="12.7109375" customWidth="1"/>
    <col min="11010" max="11023" width="13.42578125" customWidth="1"/>
    <col min="11024" max="11024" width="7.140625" customWidth="1"/>
    <col min="11265" max="11265" width="12.7109375" customWidth="1"/>
    <col min="11266" max="11279" width="13.42578125" customWidth="1"/>
    <col min="11280" max="11280" width="7.140625" customWidth="1"/>
    <col min="11521" max="11521" width="12.7109375" customWidth="1"/>
    <col min="11522" max="11535" width="13.42578125" customWidth="1"/>
    <col min="11536" max="11536" width="7.140625" customWidth="1"/>
    <col min="11777" max="11777" width="12.7109375" customWidth="1"/>
    <col min="11778" max="11791" width="13.42578125" customWidth="1"/>
    <col min="11792" max="11792" width="7.140625" customWidth="1"/>
    <col min="12033" max="12033" width="12.7109375" customWidth="1"/>
    <col min="12034" max="12047" width="13.42578125" customWidth="1"/>
    <col min="12048" max="12048" width="7.140625" customWidth="1"/>
    <col min="12289" max="12289" width="12.7109375" customWidth="1"/>
    <col min="12290" max="12303" width="13.42578125" customWidth="1"/>
    <col min="12304" max="12304" width="7.140625" customWidth="1"/>
    <col min="12545" max="12545" width="12.7109375" customWidth="1"/>
    <col min="12546" max="12559" width="13.42578125" customWidth="1"/>
    <col min="12560" max="12560" width="7.140625" customWidth="1"/>
    <col min="12801" max="12801" width="12.7109375" customWidth="1"/>
    <col min="12802" max="12815" width="13.42578125" customWidth="1"/>
    <col min="12816" max="12816" width="7.140625" customWidth="1"/>
    <col min="13057" max="13057" width="12.7109375" customWidth="1"/>
    <col min="13058" max="13071" width="13.42578125" customWidth="1"/>
    <col min="13072" max="13072" width="7.140625" customWidth="1"/>
    <col min="13313" max="13313" width="12.7109375" customWidth="1"/>
    <col min="13314" max="13327" width="13.42578125" customWidth="1"/>
    <col min="13328" max="13328" width="7.140625" customWidth="1"/>
    <col min="13569" max="13569" width="12.7109375" customWidth="1"/>
    <col min="13570" max="13583" width="13.42578125" customWidth="1"/>
    <col min="13584" max="13584" width="7.140625" customWidth="1"/>
    <col min="13825" max="13825" width="12.7109375" customWidth="1"/>
    <col min="13826" max="13839" width="13.42578125" customWidth="1"/>
    <col min="13840" max="13840" width="7.140625" customWidth="1"/>
    <col min="14081" max="14081" width="12.7109375" customWidth="1"/>
    <col min="14082" max="14095" width="13.42578125" customWidth="1"/>
    <col min="14096" max="14096" width="7.140625" customWidth="1"/>
    <col min="14337" max="14337" width="12.7109375" customWidth="1"/>
    <col min="14338" max="14351" width="13.42578125" customWidth="1"/>
    <col min="14352" max="14352" width="7.140625" customWidth="1"/>
    <col min="14593" max="14593" width="12.7109375" customWidth="1"/>
    <col min="14594" max="14607" width="13.42578125" customWidth="1"/>
    <col min="14608" max="14608" width="7.140625" customWidth="1"/>
    <col min="14849" max="14849" width="12.7109375" customWidth="1"/>
    <col min="14850" max="14863" width="13.42578125" customWidth="1"/>
    <col min="14864" max="14864" width="7.140625" customWidth="1"/>
    <col min="15105" max="15105" width="12.7109375" customWidth="1"/>
    <col min="15106" max="15119" width="13.42578125" customWidth="1"/>
    <col min="15120" max="15120" width="7.140625" customWidth="1"/>
    <col min="15361" max="15361" width="12.7109375" customWidth="1"/>
    <col min="15362" max="15375" width="13.42578125" customWidth="1"/>
    <col min="15376" max="15376" width="7.140625" customWidth="1"/>
    <col min="15617" max="15617" width="12.7109375" customWidth="1"/>
    <col min="15618" max="15631" width="13.42578125" customWidth="1"/>
    <col min="15632" max="15632" width="7.140625" customWidth="1"/>
    <col min="15873" max="15873" width="12.7109375" customWidth="1"/>
    <col min="15874" max="15887" width="13.42578125" customWidth="1"/>
    <col min="15888" max="15888" width="7.140625" customWidth="1"/>
    <col min="16129" max="16129" width="12.7109375" customWidth="1"/>
    <col min="16130" max="16143" width="13.42578125" customWidth="1"/>
    <col min="16144" max="16144" width="7.140625" customWidth="1"/>
  </cols>
  <sheetData>
    <row r="2" spans="1:17" ht="15.75" thickBot="1" x14ac:dyDescent="0.3"/>
    <row r="3" spans="1:17" ht="15" customHeight="1" x14ac:dyDescent="0.25">
      <c r="A3" s="190"/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</row>
    <row r="4" spans="1:17" ht="15" customHeight="1" x14ac:dyDescent="0.25">
      <c r="A4" s="190"/>
      <c r="B4" s="435" t="s">
        <v>102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36"/>
    </row>
    <row r="5" spans="1:17" ht="19.5" customHeight="1" x14ac:dyDescent="0.25">
      <c r="B5" s="437" t="s">
        <v>688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38"/>
    </row>
    <row r="6" spans="1:17" ht="15" customHeight="1" x14ac:dyDescent="0.25">
      <c r="B6" s="202"/>
      <c r="C6" s="205"/>
      <c r="D6" s="220"/>
      <c r="E6" s="220"/>
      <c r="F6" s="207"/>
      <c r="G6" s="238"/>
      <c r="H6" s="238"/>
      <c r="I6" s="238"/>
      <c r="J6" s="238"/>
      <c r="K6" s="238"/>
      <c r="L6" s="204"/>
      <c r="M6" s="204"/>
      <c r="N6" s="204"/>
      <c r="O6" s="204"/>
      <c r="P6" s="208"/>
    </row>
    <row r="7" spans="1:17" ht="13.5" customHeight="1" x14ac:dyDescent="0.25">
      <c r="B7" s="211"/>
      <c r="C7" s="209"/>
      <c r="D7" s="209"/>
      <c r="E7" s="209"/>
      <c r="F7" s="209"/>
      <c r="G7" s="209"/>
      <c r="H7" s="209"/>
      <c r="I7" s="209"/>
      <c r="J7" s="209"/>
      <c r="K7" s="205"/>
      <c r="L7" s="205"/>
      <c r="M7" s="205"/>
      <c r="N7" s="205"/>
      <c r="O7" s="205"/>
      <c r="P7" s="206"/>
    </row>
    <row r="8" spans="1:17" ht="18.75" customHeight="1" x14ac:dyDescent="0.25">
      <c r="B8" s="211"/>
      <c r="C8" s="417" t="s">
        <v>116</v>
      </c>
      <c r="D8" s="418"/>
      <c r="E8" s="418"/>
      <c r="F8" s="419"/>
      <c r="G8" s="423" t="s">
        <v>103</v>
      </c>
      <c r="H8" s="424"/>
      <c r="I8" s="424"/>
      <c r="J8" s="424"/>
      <c r="K8" s="424"/>
      <c r="L8" s="424"/>
      <c r="M8" s="424"/>
      <c r="N8" s="424"/>
      <c r="O8" s="425"/>
      <c r="P8" s="206"/>
    </row>
    <row r="9" spans="1:17" ht="18.75" customHeight="1" x14ac:dyDescent="0.25">
      <c r="B9" s="212"/>
      <c r="C9" s="420"/>
      <c r="D9" s="421"/>
      <c r="E9" s="421"/>
      <c r="F9" s="422"/>
      <c r="G9" s="426" t="s">
        <v>608</v>
      </c>
      <c r="H9" s="427"/>
      <c r="I9" s="427"/>
      <c r="J9" s="426" t="s">
        <v>608</v>
      </c>
      <c r="K9" s="427"/>
      <c r="L9" s="428"/>
      <c r="M9" s="426" t="s">
        <v>608</v>
      </c>
      <c r="N9" s="427"/>
      <c r="O9" s="428"/>
      <c r="P9" s="213"/>
    </row>
    <row r="10" spans="1:17" ht="40.5" customHeight="1" x14ac:dyDescent="0.25">
      <c r="B10" s="221"/>
      <c r="C10" s="225" t="s">
        <v>607</v>
      </c>
      <c r="D10" s="234" t="s">
        <v>104</v>
      </c>
      <c r="E10" s="236" t="s">
        <v>105</v>
      </c>
      <c r="F10" s="237" t="s">
        <v>106</v>
      </c>
      <c r="G10" s="234" t="s">
        <v>104</v>
      </c>
      <c r="H10" s="236" t="s">
        <v>105</v>
      </c>
      <c r="I10" s="237" t="s">
        <v>106</v>
      </c>
      <c r="J10" s="234" t="s">
        <v>104</v>
      </c>
      <c r="K10" s="236" t="s">
        <v>105</v>
      </c>
      <c r="L10" s="237" t="s">
        <v>106</v>
      </c>
      <c r="M10" s="234" t="s">
        <v>104</v>
      </c>
      <c r="N10" s="236" t="s">
        <v>105</v>
      </c>
      <c r="O10" s="234" t="s">
        <v>106</v>
      </c>
      <c r="P10" s="214"/>
    </row>
    <row r="11" spans="1:17" ht="15" customHeight="1" x14ac:dyDescent="0.25">
      <c r="B11" s="222"/>
      <c r="C11" s="368" t="s">
        <v>703</v>
      </c>
      <c r="D11" s="242">
        <f>SUM(G11,J11,M11)</f>
        <v>0</v>
      </c>
      <c r="E11" s="240">
        <f>SUM(H11,K11,N11)</f>
        <v>0</v>
      </c>
      <c r="F11" s="243">
        <f>MAX(I11,L11,O11)</f>
        <v>0</v>
      </c>
      <c r="G11" s="359"/>
      <c r="H11" s="360"/>
      <c r="I11" s="360"/>
      <c r="J11" s="359"/>
      <c r="K11" s="360"/>
      <c r="L11" s="360"/>
      <c r="M11" s="361"/>
      <c r="N11" s="360"/>
      <c r="O11" s="360"/>
      <c r="P11" s="215"/>
      <c r="Q11" s="246"/>
    </row>
    <row r="12" spans="1:17" ht="15" customHeight="1" x14ac:dyDescent="0.25">
      <c r="B12" s="222"/>
      <c r="C12" s="369" t="s">
        <v>609</v>
      </c>
      <c r="D12" s="242">
        <f t="shared" ref="D12:E22" si="0">SUM(G12,J12,M12)</f>
        <v>0</v>
      </c>
      <c r="E12" s="240">
        <f t="shared" si="0"/>
        <v>0</v>
      </c>
      <c r="F12" s="243">
        <f t="shared" ref="F12:F22" si="1">MAX(I12,L12,O12)</f>
        <v>0</v>
      </c>
      <c r="G12" s="362"/>
      <c r="H12" s="360"/>
      <c r="I12" s="360"/>
      <c r="J12" s="359"/>
      <c r="K12" s="360"/>
      <c r="L12" s="360"/>
      <c r="M12" s="361"/>
      <c r="N12" s="360"/>
      <c r="O12" s="360"/>
      <c r="P12" s="215"/>
    </row>
    <row r="13" spans="1:17" ht="15" customHeight="1" x14ac:dyDescent="0.25">
      <c r="B13" s="222"/>
      <c r="C13" s="369" t="s">
        <v>609</v>
      </c>
      <c r="D13" s="242">
        <f t="shared" si="0"/>
        <v>0</v>
      </c>
      <c r="E13" s="240">
        <f t="shared" si="0"/>
        <v>0</v>
      </c>
      <c r="F13" s="243">
        <f t="shared" si="1"/>
        <v>0</v>
      </c>
      <c r="G13" s="362"/>
      <c r="H13" s="360"/>
      <c r="I13" s="360"/>
      <c r="J13" s="359"/>
      <c r="K13" s="360"/>
      <c r="L13" s="360"/>
      <c r="M13" s="361"/>
      <c r="N13" s="360"/>
      <c r="O13" s="360"/>
      <c r="P13" s="215"/>
    </row>
    <row r="14" spans="1:17" ht="15" customHeight="1" x14ac:dyDescent="0.25">
      <c r="B14" s="222"/>
      <c r="C14" s="369" t="s">
        <v>609</v>
      </c>
      <c r="D14" s="242">
        <f t="shared" si="0"/>
        <v>0</v>
      </c>
      <c r="E14" s="240">
        <f t="shared" si="0"/>
        <v>0</v>
      </c>
      <c r="F14" s="243">
        <f t="shared" si="1"/>
        <v>0</v>
      </c>
      <c r="G14" s="362"/>
      <c r="H14" s="360"/>
      <c r="I14" s="360"/>
      <c r="J14" s="359"/>
      <c r="K14" s="360"/>
      <c r="L14" s="360"/>
      <c r="M14" s="361"/>
      <c r="N14" s="360"/>
      <c r="O14" s="360"/>
      <c r="P14" s="215"/>
    </row>
    <row r="15" spans="1:17" ht="15" customHeight="1" x14ac:dyDescent="0.25">
      <c r="B15" s="222"/>
      <c r="C15" s="369" t="s">
        <v>609</v>
      </c>
      <c r="D15" s="242">
        <f t="shared" si="0"/>
        <v>0</v>
      </c>
      <c r="E15" s="240">
        <f t="shared" si="0"/>
        <v>0</v>
      </c>
      <c r="F15" s="243">
        <f t="shared" si="1"/>
        <v>0</v>
      </c>
      <c r="G15" s="362"/>
      <c r="H15" s="360"/>
      <c r="I15" s="360"/>
      <c r="J15" s="359"/>
      <c r="K15" s="360"/>
      <c r="L15" s="360"/>
      <c r="M15" s="361"/>
      <c r="N15" s="360"/>
      <c r="O15" s="360"/>
      <c r="P15" s="215"/>
    </row>
    <row r="16" spans="1:17" ht="15" customHeight="1" x14ac:dyDescent="0.25">
      <c r="B16" s="222"/>
      <c r="C16" s="369" t="s">
        <v>609</v>
      </c>
      <c r="D16" s="242">
        <f t="shared" si="0"/>
        <v>0</v>
      </c>
      <c r="E16" s="240">
        <f t="shared" si="0"/>
        <v>0</v>
      </c>
      <c r="F16" s="243">
        <f t="shared" si="1"/>
        <v>0</v>
      </c>
      <c r="G16" s="362"/>
      <c r="H16" s="360"/>
      <c r="I16" s="360"/>
      <c r="J16" s="359"/>
      <c r="K16" s="360"/>
      <c r="L16" s="360"/>
      <c r="M16" s="361"/>
      <c r="N16" s="360"/>
      <c r="O16" s="360"/>
      <c r="P16" s="215"/>
    </row>
    <row r="17" spans="2:16" ht="15" customHeight="1" x14ac:dyDescent="0.25">
      <c r="B17" s="222"/>
      <c r="C17" s="369" t="s">
        <v>609</v>
      </c>
      <c r="D17" s="242">
        <f t="shared" si="0"/>
        <v>0</v>
      </c>
      <c r="E17" s="240">
        <f t="shared" si="0"/>
        <v>0</v>
      </c>
      <c r="F17" s="243">
        <f t="shared" si="1"/>
        <v>0</v>
      </c>
      <c r="G17" s="362"/>
      <c r="H17" s="360"/>
      <c r="I17" s="360"/>
      <c r="J17" s="359"/>
      <c r="K17" s="360"/>
      <c r="L17" s="360"/>
      <c r="M17" s="361"/>
      <c r="N17" s="360"/>
      <c r="O17" s="360"/>
      <c r="P17" s="215"/>
    </row>
    <row r="18" spans="2:16" ht="15" customHeight="1" x14ac:dyDescent="0.25">
      <c r="B18" s="222"/>
      <c r="C18" s="369" t="s">
        <v>609</v>
      </c>
      <c r="D18" s="242">
        <f t="shared" si="0"/>
        <v>0</v>
      </c>
      <c r="E18" s="240">
        <f t="shared" si="0"/>
        <v>0</v>
      </c>
      <c r="F18" s="243">
        <f t="shared" si="1"/>
        <v>0</v>
      </c>
      <c r="G18" s="362"/>
      <c r="H18" s="360"/>
      <c r="I18" s="360"/>
      <c r="J18" s="359"/>
      <c r="K18" s="360"/>
      <c r="L18" s="360"/>
      <c r="M18" s="361"/>
      <c r="N18" s="360"/>
      <c r="O18" s="360"/>
      <c r="P18" s="215"/>
    </row>
    <row r="19" spans="2:16" ht="15" customHeight="1" x14ac:dyDescent="0.25">
      <c r="B19" s="223"/>
      <c r="C19" s="369" t="s">
        <v>609</v>
      </c>
      <c r="D19" s="242">
        <f t="shared" si="0"/>
        <v>0</v>
      </c>
      <c r="E19" s="240">
        <f t="shared" si="0"/>
        <v>0</v>
      </c>
      <c r="F19" s="243">
        <f t="shared" si="1"/>
        <v>0</v>
      </c>
      <c r="G19" s="363"/>
      <c r="H19" s="360"/>
      <c r="I19" s="360"/>
      <c r="J19" s="361"/>
      <c r="K19" s="360"/>
      <c r="L19" s="360"/>
      <c r="M19" s="361"/>
      <c r="N19" s="360"/>
      <c r="O19" s="360"/>
      <c r="P19" s="215"/>
    </row>
    <row r="20" spans="2:16" ht="15" customHeight="1" x14ac:dyDescent="0.25">
      <c r="B20" s="223"/>
      <c r="C20" s="369" t="s">
        <v>609</v>
      </c>
      <c r="D20" s="242">
        <f t="shared" ref="D20" si="2">SUM(G20,J20,M20)</f>
        <v>0</v>
      </c>
      <c r="E20" s="240">
        <f t="shared" ref="E20" si="3">SUM(H20,K20,N20)</f>
        <v>0</v>
      </c>
      <c r="F20" s="243">
        <f t="shared" si="1"/>
        <v>0</v>
      </c>
      <c r="G20" s="363"/>
      <c r="H20" s="360"/>
      <c r="I20" s="360"/>
      <c r="J20" s="361"/>
      <c r="K20" s="360"/>
      <c r="L20" s="360"/>
      <c r="M20" s="361"/>
      <c r="N20" s="360"/>
      <c r="O20" s="360"/>
      <c r="P20" s="215"/>
    </row>
    <row r="21" spans="2:16" ht="15" customHeight="1" x14ac:dyDescent="0.25">
      <c r="B21" s="223"/>
      <c r="C21" s="369" t="s">
        <v>609</v>
      </c>
      <c r="D21" s="242">
        <f t="shared" ref="D21" si="4">SUM(G21,J21,M21)</f>
        <v>0</v>
      </c>
      <c r="E21" s="240">
        <f t="shared" ref="E21" si="5">SUM(H21,K21,N21)</f>
        <v>0</v>
      </c>
      <c r="F21" s="243">
        <f t="shared" ref="F21" si="6">MAX(I21,L21,O21)</f>
        <v>0</v>
      </c>
      <c r="G21" s="363"/>
      <c r="H21" s="360"/>
      <c r="I21" s="360"/>
      <c r="J21" s="361"/>
      <c r="K21" s="360"/>
      <c r="L21" s="360"/>
      <c r="M21" s="361"/>
      <c r="N21" s="360"/>
      <c r="O21" s="360"/>
      <c r="P21" s="215"/>
    </row>
    <row r="22" spans="2:16" ht="15" customHeight="1" x14ac:dyDescent="0.25">
      <c r="B22" s="223"/>
      <c r="C22" s="368" t="s">
        <v>702</v>
      </c>
      <c r="D22" s="242">
        <f t="shared" si="0"/>
        <v>0</v>
      </c>
      <c r="E22" s="240">
        <f t="shared" si="0"/>
        <v>0</v>
      </c>
      <c r="F22" s="243">
        <f t="shared" si="1"/>
        <v>0</v>
      </c>
      <c r="G22" s="364"/>
      <c r="H22" s="360"/>
      <c r="I22" s="360"/>
      <c r="J22" s="364"/>
      <c r="K22" s="360"/>
      <c r="L22" s="360"/>
      <c r="M22" s="364"/>
      <c r="N22" s="360"/>
      <c r="O22" s="360"/>
      <c r="P22" s="216"/>
    </row>
    <row r="23" spans="2:16" ht="15" customHeight="1" x14ac:dyDescent="0.25">
      <c r="B23" s="224"/>
      <c r="C23" s="226" t="s">
        <v>114</v>
      </c>
      <c r="D23" s="245">
        <f t="shared" ref="D23:O23" si="7">SUM(D11:D22)</f>
        <v>0</v>
      </c>
      <c r="E23" s="241">
        <f t="shared" si="7"/>
        <v>0</v>
      </c>
      <c r="F23" s="241">
        <f t="shared" si="7"/>
        <v>0</v>
      </c>
      <c r="G23" s="239">
        <f t="shared" si="7"/>
        <v>0</v>
      </c>
      <c r="H23" s="241">
        <f t="shared" si="7"/>
        <v>0</v>
      </c>
      <c r="I23" s="241">
        <f t="shared" si="7"/>
        <v>0</v>
      </c>
      <c r="J23" s="239">
        <f t="shared" si="7"/>
        <v>0</v>
      </c>
      <c r="K23" s="241">
        <f t="shared" si="7"/>
        <v>0</v>
      </c>
      <c r="L23" s="241">
        <f t="shared" si="7"/>
        <v>0</v>
      </c>
      <c r="M23" s="239">
        <f t="shared" si="7"/>
        <v>0</v>
      </c>
      <c r="N23" s="241">
        <f t="shared" si="7"/>
        <v>0</v>
      </c>
      <c r="O23" s="241">
        <f t="shared" si="7"/>
        <v>0</v>
      </c>
      <c r="P23" s="215"/>
    </row>
    <row r="24" spans="2:16" ht="15" customHeight="1" x14ac:dyDescent="0.25">
      <c r="B24" s="202"/>
      <c r="C24" s="205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10"/>
    </row>
    <row r="25" spans="2:16" ht="15" customHeight="1" x14ac:dyDescent="0.25">
      <c r="B25" s="202"/>
      <c r="C25" s="205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10"/>
    </row>
    <row r="26" spans="2:16" ht="15" customHeight="1" x14ac:dyDescent="0.25">
      <c r="B26" s="202"/>
      <c r="C26" s="205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10"/>
    </row>
    <row r="27" spans="2:16" ht="15" customHeight="1" x14ac:dyDescent="0.25">
      <c r="B27" s="202"/>
      <c r="C27" s="205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10"/>
    </row>
    <row r="28" spans="2:16" ht="19.5" customHeight="1" x14ac:dyDescent="0.25">
      <c r="B28" s="212"/>
      <c r="C28" s="429" t="s">
        <v>117</v>
      </c>
      <c r="D28" s="430"/>
      <c r="E28" s="430"/>
      <c r="F28" s="431"/>
      <c r="G28" s="423" t="s">
        <v>115</v>
      </c>
      <c r="H28" s="424"/>
      <c r="I28" s="424"/>
      <c r="J28" s="424"/>
      <c r="K28" s="424"/>
      <c r="L28" s="424"/>
      <c r="M28" s="424"/>
      <c r="N28" s="424"/>
      <c r="O28" s="425"/>
      <c r="P28" s="210"/>
    </row>
    <row r="29" spans="2:16" ht="18.75" customHeight="1" x14ac:dyDescent="0.25">
      <c r="B29" s="244"/>
      <c r="C29" s="432"/>
      <c r="D29" s="433"/>
      <c r="E29" s="433"/>
      <c r="F29" s="434"/>
      <c r="G29" s="426" t="s">
        <v>608</v>
      </c>
      <c r="H29" s="427"/>
      <c r="I29" s="427"/>
      <c r="J29" s="426" t="s">
        <v>608</v>
      </c>
      <c r="K29" s="427"/>
      <c r="L29" s="428"/>
      <c r="M29" s="426" t="s">
        <v>608</v>
      </c>
      <c r="N29" s="427"/>
      <c r="O29" s="428"/>
      <c r="P29" s="210"/>
    </row>
    <row r="30" spans="2:16" ht="40.5" customHeight="1" x14ac:dyDescent="0.25">
      <c r="B30" s="222"/>
      <c r="C30" s="225" t="s">
        <v>607</v>
      </c>
      <c r="D30" s="234" t="s">
        <v>104</v>
      </c>
      <c r="E30" s="236" t="s">
        <v>105</v>
      </c>
      <c r="F30" s="237" t="s">
        <v>106</v>
      </c>
      <c r="G30" s="234" t="s">
        <v>104</v>
      </c>
      <c r="H30" s="236" t="s">
        <v>105</v>
      </c>
      <c r="I30" s="237" t="s">
        <v>106</v>
      </c>
      <c r="J30" s="234" t="s">
        <v>104</v>
      </c>
      <c r="K30" s="236" t="s">
        <v>105</v>
      </c>
      <c r="L30" s="237" t="s">
        <v>106</v>
      </c>
      <c r="M30" s="234" t="s">
        <v>104</v>
      </c>
      <c r="N30" s="236" t="s">
        <v>105</v>
      </c>
      <c r="O30" s="234" t="s">
        <v>106</v>
      </c>
      <c r="P30" s="210"/>
    </row>
    <row r="31" spans="2:16" ht="15" customHeight="1" x14ac:dyDescent="0.25">
      <c r="B31" s="223"/>
      <c r="C31" s="370" t="s">
        <v>703</v>
      </c>
      <c r="D31" s="242">
        <f>SUM(G31,J31,M31)</f>
        <v>0</v>
      </c>
      <c r="E31" s="240">
        <f>SUM(H31,K31,N31)</f>
        <v>0</v>
      </c>
      <c r="F31" s="243">
        <f>MAX(I31,L31,O31)</f>
        <v>0</v>
      </c>
      <c r="G31" s="359"/>
      <c r="H31" s="360"/>
      <c r="I31" s="360"/>
      <c r="J31" s="359"/>
      <c r="K31" s="360"/>
      <c r="L31" s="360"/>
      <c r="M31" s="361"/>
      <c r="N31" s="360"/>
      <c r="O31" s="360"/>
      <c r="P31" s="210"/>
    </row>
    <row r="32" spans="2:16" ht="15" customHeight="1" x14ac:dyDescent="0.25">
      <c r="B32" s="223"/>
      <c r="C32" s="369" t="s">
        <v>609</v>
      </c>
      <c r="D32" s="242">
        <f t="shared" ref="D32:D42" si="8">SUM(G32,J32,M32)</f>
        <v>0</v>
      </c>
      <c r="E32" s="240">
        <f t="shared" ref="E32:E42" si="9">SUM(H32,K32,N32)</f>
        <v>0</v>
      </c>
      <c r="F32" s="243">
        <f t="shared" ref="F32:F42" si="10">MAX(I32,L32,O32)</f>
        <v>0</v>
      </c>
      <c r="G32" s="362"/>
      <c r="H32" s="360"/>
      <c r="I32" s="360"/>
      <c r="J32" s="359"/>
      <c r="K32" s="360"/>
      <c r="L32" s="360"/>
      <c r="M32" s="361"/>
      <c r="N32" s="360"/>
      <c r="O32" s="360"/>
      <c r="P32" s="210"/>
    </row>
    <row r="33" spans="2:16" ht="15" customHeight="1" x14ac:dyDescent="0.25">
      <c r="B33" s="224"/>
      <c r="C33" s="369" t="s">
        <v>609</v>
      </c>
      <c r="D33" s="242">
        <f t="shared" si="8"/>
        <v>0</v>
      </c>
      <c r="E33" s="240">
        <f t="shared" si="9"/>
        <v>0</v>
      </c>
      <c r="F33" s="243">
        <f t="shared" si="10"/>
        <v>0</v>
      </c>
      <c r="G33" s="362"/>
      <c r="H33" s="360"/>
      <c r="I33" s="360"/>
      <c r="J33" s="359"/>
      <c r="K33" s="360"/>
      <c r="L33" s="360"/>
      <c r="M33" s="361"/>
      <c r="N33" s="360"/>
      <c r="O33" s="360"/>
      <c r="P33" s="210"/>
    </row>
    <row r="34" spans="2:16" ht="15" customHeight="1" x14ac:dyDescent="0.25">
      <c r="B34" s="202"/>
      <c r="C34" s="371" t="s">
        <v>609</v>
      </c>
      <c r="D34" s="242">
        <f t="shared" si="8"/>
        <v>0</v>
      </c>
      <c r="E34" s="240">
        <f t="shared" si="9"/>
        <v>0</v>
      </c>
      <c r="F34" s="243">
        <f t="shared" si="10"/>
        <v>0</v>
      </c>
      <c r="G34" s="362"/>
      <c r="H34" s="360"/>
      <c r="I34" s="360"/>
      <c r="J34" s="359"/>
      <c r="K34" s="360"/>
      <c r="L34" s="360"/>
      <c r="M34" s="361"/>
      <c r="N34" s="360"/>
      <c r="O34" s="360"/>
      <c r="P34" s="210"/>
    </row>
    <row r="35" spans="2:16" ht="15" customHeight="1" x14ac:dyDescent="0.25">
      <c r="B35" s="202"/>
      <c r="C35" s="371" t="s">
        <v>609</v>
      </c>
      <c r="D35" s="242">
        <f t="shared" si="8"/>
        <v>0</v>
      </c>
      <c r="E35" s="240">
        <f t="shared" si="9"/>
        <v>0</v>
      </c>
      <c r="F35" s="243">
        <f t="shared" si="10"/>
        <v>0</v>
      </c>
      <c r="G35" s="362"/>
      <c r="H35" s="360"/>
      <c r="I35" s="360"/>
      <c r="J35" s="359"/>
      <c r="K35" s="360"/>
      <c r="L35" s="360"/>
      <c r="M35" s="361"/>
      <c r="N35" s="360"/>
      <c r="O35" s="360"/>
      <c r="P35" s="210"/>
    </row>
    <row r="36" spans="2:16" ht="15" customHeight="1" x14ac:dyDescent="0.25">
      <c r="B36" s="202"/>
      <c r="C36" s="371" t="s">
        <v>609</v>
      </c>
      <c r="D36" s="242">
        <f t="shared" si="8"/>
        <v>0</v>
      </c>
      <c r="E36" s="240">
        <f t="shared" si="9"/>
        <v>0</v>
      </c>
      <c r="F36" s="243">
        <f t="shared" si="10"/>
        <v>0</v>
      </c>
      <c r="G36" s="362"/>
      <c r="H36" s="360"/>
      <c r="I36" s="360"/>
      <c r="J36" s="359"/>
      <c r="K36" s="360"/>
      <c r="L36" s="360"/>
      <c r="M36" s="361"/>
      <c r="N36" s="360"/>
      <c r="O36" s="360"/>
      <c r="P36" s="210"/>
    </row>
    <row r="37" spans="2:16" ht="15" customHeight="1" x14ac:dyDescent="0.25">
      <c r="B37" s="202"/>
      <c r="C37" s="371" t="s">
        <v>609</v>
      </c>
      <c r="D37" s="242">
        <f t="shared" si="8"/>
        <v>0</v>
      </c>
      <c r="E37" s="240">
        <f t="shared" si="9"/>
        <v>0</v>
      </c>
      <c r="F37" s="243">
        <f t="shared" si="10"/>
        <v>0</v>
      </c>
      <c r="G37" s="362"/>
      <c r="H37" s="360"/>
      <c r="I37" s="360"/>
      <c r="J37" s="359"/>
      <c r="K37" s="360"/>
      <c r="L37" s="360"/>
      <c r="M37" s="361"/>
      <c r="N37" s="360"/>
      <c r="O37" s="360"/>
      <c r="P37" s="210"/>
    </row>
    <row r="38" spans="2:16" ht="15" customHeight="1" x14ac:dyDescent="0.25">
      <c r="B38" s="202"/>
      <c r="C38" s="371" t="s">
        <v>609</v>
      </c>
      <c r="D38" s="242">
        <f t="shared" si="8"/>
        <v>0</v>
      </c>
      <c r="E38" s="240">
        <f t="shared" si="9"/>
        <v>0</v>
      </c>
      <c r="F38" s="243">
        <f t="shared" si="10"/>
        <v>0</v>
      </c>
      <c r="G38" s="362"/>
      <c r="H38" s="360"/>
      <c r="I38" s="360"/>
      <c r="J38" s="359"/>
      <c r="K38" s="360"/>
      <c r="L38" s="360"/>
      <c r="M38" s="361"/>
      <c r="N38" s="360"/>
      <c r="O38" s="360"/>
      <c r="P38" s="210"/>
    </row>
    <row r="39" spans="2:16" x14ac:dyDescent="0.25">
      <c r="B39" s="202"/>
      <c r="C39" s="371" t="s">
        <v>609</v>
      </c>
      <c r="D39" s="242">
        <f t="shared" si="8"/>
        <v>0</v>
      </c>
      <c r="E39" s="240">
        <f t="shared" si="9"/>
        <v>0</v>
      </c>
      <c r="F39" s="243">
        <f t="shared" si="10"/>
        <v>0</v>
      </c>
      <c r="G39" s="363"/>
      <c r="H39" s="360"/>
      <c r="I39" s="360"/>
      <c r="J39" s="361"/>
      <c r="K39" s="360"/>
      <c r="L39" s="360"/>
      <c r="M39" s="361"/>
      <c r="N39" s="360"/>
      <c r="O39" s="360"/>
      <c r="P39" s="210"/>
    </row>
    <row r="40" spans="2:16" ht="15" customHeight="1" x14ac:dyDescent="0.25">
      <c r="B40" s="202"/>
      <c r="C40" s="371" t="s">
        <v>609</v>
      </c>
      <c r="D40" s="242">
        <f t="shared" si="8"/>
        <v>0</v>
      </c>
      <c r="E40" s="240">
        <f t="shared" si="9"/>
        <v>0</v>
      </c>
      <c r="F40" s="243">
        <f t="shared" si="10"/>
        <v>0</v>
      </c>
      <c r="G40" s="363"/>
      <c r="H40" s="360"/>
      <c r="I40" s="360"/>
      <c r="J40" s="361"/>
      <c r="K40" s="360"/>
      <c r="L40" s="360"/>
      <c r="M40" s="361"/>
      <c r="N40" s="360"/>
      <c r="O40" s="360"/>
      <c r="P40" s="210"/>
    </row>
    <row r="41" spans="2:16" ht="15" customHeight="1" x14ac:dyDescent="0.25">
      <c r="B41" s="202"/>
      <c r="C41" s="371" t="s">
        <v>609</v>
      </c>
      <c r="D41" s="242">
        <f t="shared" ref="D41" si="11">SUM(G41,J41,M41)</f>
        <v>0</v>
      </c>
      <c r="E41" s="240">
        <f t="shared" ref="E41" si="12">SUM(H41,K41,N41)</f>
        <v>0</v>
      </c>
      <c r="F41" s="243">
        <f t="shared" ref="F41" si="13">MAX(I41,L41,O41)</f>
        <v>0</v>
      </c>
      <c r="G41" s="363"/>
      <c r="H41" s="360"/>
      <c r="I41" s="360"/>
      <c r="J41" s="361"/>
      <c r="K41" s="360"/>
      <c r="L41" s="360"/>
      <c r="M41" s="361"/>
      <c r="N41" s="360"/>
      <c r="O41" s="360"/>
      <c r="P41" s="210"/>
    </row>
    <row r="42" spans="2:16" ht="15" customHeight="1" x14ac:dyDescent="0.25">
      <c r="B42" s="202"/>
      <c r="C42" s="370" t="s">
        <v>702</v>
      </c>
      <c r="D42" s="242">
        <f t="shared" si="8"/>
        <v>0</v>
      </c>
      <c r="E42" s="240">
        <f t="shared" si="9"/>
        <v>0</v>
      </c>
      <c r="F42" s="243">
        <f t="shared" si="10"/>
        <v>0</v>
      </c>
      <c r="G42" s="364"/>
      <c r="H42" s="360"/>
      <c r="I42" s="360"/>
      <c r="J42" s="364"/>
      <c r="K42" s="360"/>
      <c r="L42" s="360"/>
      <c r="M42" s="364"/>
      <c r="N42" s="360"/>
      <c r="O42" s="360"/>
      <c r="P42" s="210"/>
    </row>
    <row r="43" spans="2:16" ht="15" customHeight="1" x14ac:dyDescent="0.25">
      <c r="B43" s="202"/>
      <c r="C43" s="235" t="s">
        <v>114</v>
      </c>
      <c r="D43" s="245">
        <f t="shared" ref="D43:O43" si="14">SUM(D31:D42)</f>
        <v>0</v>
      </c>
      <c r="E43" s="241">
        <f t="shared" si="14"/>
        <v>0</v>
      </c>
      <c r="F43" s="241">
        <f t="shared" si="14"/>
        <v>0</v>
      </c>
      <c r="G43" s="239">
        <f t="shared" si="14"/>
        <v>0</v>
      </c>
      <c r="H43" s="241">
        <f t="shared" si="14"/>
        <v>0</v>
      </c>
      <c r="I43" s="241">
        <f t="shared" si="14"/>
        <v>0</v>
      </c>
      <c r="J43" s="239">
        <f t="shared" si="14"/>
        <v>0</v>
      </c>
      <c r="K43" s="241">
        <f t="shared" si="14"/>
        <v>0</v>
      </c>
      <c r="L43" s="241">
        <f t="shared" si="14"/>
        <v>0</v>
      </c>
      <c r="M43" s="239">
        <f t="shared" si="14"/>
        <v>0</v>
      </c>
      <c r="N43" s="241">
        <f t="shared" si="14"/>
        <v>0</v>
      </c>
      <c r="O43" s="241">
        <f t="shared" si="14"/>
        <v>0</v>
      </c>
      <c r="P43" s="210"/>
    </row>
    <row r="44" spans="2:16" ht="15" customHeight="1" x14ac:dyDescent="0.25">
      <c r="B44" s="202"/>
      <c r="C44" s="205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10"/>
    </row>
    <row r="45" spans="2:16" ht="15" customHeight="1" x14ac:dyDescent="0.25">
      <c r="B45" s="202"/>
      <c r="C45" s="205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10"/>
    </row>
    <row r="46" spans="2:16" ht="15" customHeight="1" x14ac:dyDescent="0.25">
      <c r="B46" s="202"/>
      <c r="C46" s="205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10"/>
    </row>
    <row r="47" spans="2:16" ht="15" customHeight="1" x14ac:dyDescent="0.25">
      <c r="B47" s="202"/>
      <c r="C47" s="205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10"/>
    </row>
    <row r="48" spans="2:16" ht="19.5" customHeight="1" x14ac:dyDescent="0.25">
      <c r="B48" s="212"/>
      <c r="C48" s="429" t="s">
        <v>116</v>
      </c>
      <c r="D48" s="430"/>
      <c r="E48" s="430"/>
      <c r="F48" s="431"/>
      <c r="G48" s="423" t="s">
        <v>115</v>
      </c>
      <c r="H48" s="424"/>
      <c r="I48" s="424"/>
      <c r="J48" s="424"/>
      <c r="K48" s="424"/>
      <c r="L48" s="424"/>
      <c r="M48" s="424"/>
      <c r="N48" s="424"/>
      <c r="O48" s="425"/>
      <c r="P48" s="210"/>
    </row>
    <row r="49" spans="2:16" ht="18.75" customHeight="1" x14ac:dyDescent="0.25">
      <c r="B49" s="244"/>
      <c r="C49" s="432"/>
      <c r="D49" s="433"/>
      <c r="E49" s="433"/>
      <c r="F49" s="434"/>
      <c r="G49" s="426" t="s">
        <v>608</v>
      </c>
      <c r="H49" s="427"/>
      <c r="I49" s="427"/>
      <c r="J49" s="426" t="s">
        <v>608</v>
      </c>
      <c r="K49" s="427"/>
      <c r="L49" s="428"/>
      <c r="M49" s="426" t="s">
        <v>608</v>
      </c>
      <c r="N49" s="427"/>
      <c r="O49" s="428"/>
      <c r="P49" s="210"/>
    </row>
    <row r="50" spans="2:16" ht="40.5" customHeight="1" x14ac:dyDescent="0.25">
      <c r="B50" s="251"/>
      <c r="C50" s="250" t="s">
        <v>644</v>
      </c>
      <c r="D50" s="234" t="s">
        <v>104</v>
      </c>
      <c r="E50" s="236" t="s">
        <v>105</v>
      </c>
      <c r="F50" s="237" t="s">
        <v>106</v>
      </c>
      <c r="G50" s="234" t="s">
        <v>104</v>
      </c>
      <c r="H50" s="236" t="s">
        <v>105</v>
      </c>
      <c r="I50" s="237" t="s">
        <v>106</v>
      </c>
      <c r="J50" s="234" t="s">
        <v>104</v>
      </c>
      <c r="K50" s="236" t="s">
        <v>105</v>
      </c>
      <c r="L50" s="237" t="s">
        <v>106</v>
      </c>
      <c r="M50" s="234" t="s">
        <v>104</v>
      </c>
      <c r="N50" s="236" t="s">
        <v>105</v>
      </c>
      <c r="O50" s="234" t="s">
        <v>106</v>
      </c>
      <c r="P50" s="210"/>
    </row>
    <row r="51" spans="2:16" ht="15" customHeight="1" x14ac:dyDescent="0.25">
      <c r="B51" s="202"/>
      <c r="C51" s="371" t="s">
        <v>645</v>
      </c>
      <c r="D51" s="242">
        <f t="shared" ref="D51:D60" si="15">SUM(G51,J51,M51)</f>
        <v>0</v>
      </c>
      <c r="E51" s="240">
        <f t="shared" ref="E51:E60" si="16">SUM(H51,K51,N51)</f>
        <v>0</v>
      </c>
      <c r="F51" s="243">
        <f t="shared" ref="F51:F60" si="17">MAX(I51,L51,O51)</f>
        <v>0</v>
      </c>
      <c r="G51" s="362"/>
      <c r="H51" s="360"/>
      <c r="I51" s="360"/>
      <c r="J51" s="359"/>
      <c r="K51" s="360"/>
      <c r="L51" s="360"/>
      <c r="M51" s="361"/>
      <c r="N51" s="360"/>
      <c r="O51" s="360"/>
      <c r="P51" s="210"/>
    </row>
    <row r="52" spans="2:16" ht="15" customHeight="1" x14ac:dyDescent="0.25">
      <c r="B52" s="252"/>
      <c r="C52" s="371" t="s">
        <v>645</v>
      </c>
      <c r="D52" s="242">
        <f t="shared" si="15"/>
        <v>0</v>
      </c>
      <c r="E52" s="240">
        <f t="shared" si="16"/>
        <v>0</v>
      </c>
      <c r="F52" s="243">
        <f t="shared" si="17"/>
        <v>0</v>
      </c>
      <c r="G52" s="362"/>
      <c r="H52" s="360"/>
      <c r="I52" s="360"/>
      <c r="J52" s="359"/>
      <c r="K52" s="360"/>
      <c r="L52" s="360"/>
      <c r="M52" s="361"/>
      <c r="N52" s="360"/>
      <c r="O52" s="360"/>
      <c r="P52" s="210"/>
    </row>
    <row r="53" spans="2:16" ht="15" customHeight="1" x14ac:dyDescent="0.25">
      <c r="B53" s="202"/>
      <c r="C53" s="371" t="s">
        <v>645</v>
      </c>
      <c r="D53" s="242">
        <f t="shared" si="15"/>
        <v>0</v>
      </c>
      <c r="E53" s="240">
        <f t="shared" si="16"/>
        <v>0</v>
      </c>
      <c r="F53" s="243">
        <f t="shared" si="17"/>
        <v>0</v>
      </c>
      <c r="G53" s="362"/>
      <c r="H53" s="360"/>
      <c r="I53" s="360"/>
      <c r="J53" s="359"/>
      <c r="K53" s="360"/>
      <c r="L53" s="360"/>
      <c r="M53" s="361"/>
      <c r="N53" s="360"/>
      <c r="O53" s="360"/>
      <c r="P53" s="210"/>
    </row>
    <row r="54" spans="2:16" ht="15" customHeight="1" x14ac:dyDescent="0.25">
      <c r="B54" s="202"/>
      <c r="C54" s="371" t="s">
        <v>645</v>
      </c>
      <c r="D54" s="242">
        <f t="shared" si="15"/>
        <v>0</v>
      </c>
      <c r="E54" s="240">
        <f t="shared" si="16"/>
        <v>0</v>
      </c>
      <c r="F54" s="243">
        <f t="shared" si="17"/>
        <v>0</v>
      </c>
      <c r="G54" s="362"/>
      <c r="H54" s="360"/>
      <c r="I54" s="360"/>
      <c r="J54" s="359"/>
      <c r="K54" s="360"/>
      <c r="L54" s="360"/>
      <c r="M54" s="361"/>
      <c r="N54" s="360"/>
      <c r="O54" s="360"/>
      <c r="P54" s="210"/>
    </row>
    <row r="55" spans="2:16" ht="15" customHeight="1" x14ac:dyDescent="0.25">
      <c r="B55" s="202"/>
      <c r="C55" s="371" t="s">
        <v>645</v>
      </c>
      <c r="D55" s="242">
        <f t="shared" si="15"/>
        <v>0</v>
      </c>
      <c r="E55" s="240">
        <f t="shared" si="16"/>
        <v>0</v>
      </c>
      <c r="F55" s="243">
        <f t="shared" si="17"/>
        <v>0</v>
      </c>
      <c r="G55" s="362"/>
      <c r="H55" s="360"/>
      <c r="I55" s="360"/>
      <c r="J55" s="359"/>
      <c r="K55" s="360"/>
      <c r="L55" s="360"/>
      <c r="M55" s="361"/>
      <c r="N55" s="360"/>
      <c r="O55" s="360"/>
      <c r="P55" s="210"/>
    </row>
    <row r="56" spans="2:16" ht="15" customHeight="1" x14ac:dyDescent="0.25">
      <c r="B56" s="202"/>
      <c r="C56" s="371" t="s">
        <v>645</v>
      </c>
      <c r="D56" s="242">
        <f t="shared" si="15"/>
        <v>0</v>
      </c>
      <c r="E56" s="240">
        <f t="shared" si="16"/>
        <v>0</v>
      </c>
      <c r="F56" s="243">
        <f t="shared" si="17"/>
        <v>0</v>
      </c>
      <c r="G56" s="362"/>
      <c r="H56" s="360"/>
      <c r="I56" s="360"/>
      <c r="J56" s="359"/>
      <c r="K56" s="360"/>
      <c r="L56" s="360"/>
      <c r="M56" s="361"/>
      <c r="N56" s="360"/>
      <c r="O56" s="360"/>
      <c r="P56" s="210"/>
    </row>
    <row r="57" spans="2:16" ht="15" customHeight="1" x14ac:dyDescent="0.25">
      <c r="B57" s="202"/>
      <c r="C57" s="371" t="s">
        <v>645</v>
      </c>
      <c r="D57" s="242">
        <f t="shared" si="15"/>
        <v>0</v>
      </c>
      <c r="E57" s="240">
        <f t="shared" si="16"/>
        <v>0</v>
      </c>
      <c r="F57" s="243">
        <f t="shared" si="17"/>
        <v>0</v>
      </c>
      <c r="G57" s="362"/>
      <c r="H57" s="360"/>
      <c r="I57" s="360"/>
      <c r="J57" s="359"/>
      <c r="K57" s="360"/>
      <c r="L57" s="360"/>
      <c r="M57" s="361"/>
      <c r="N57" s="360"/>
      <c r="O57" s="360"/>
      <c r="P57" s="210"/>
    </row>
    <row r="58" spans="2:16" x14ac:dyDescent="0.25">
      <c r="B58" s="202"/>
      <c r="C58" s="371" t="s">
        <v>645</v>
      </c>
      <c r="D58" s="242">
        <f t="shared" si="15"/>
        <v>0</v>
      </c>
      <c r="E58" s="240">
        <f t="shared" si="16"/>
        <v>0</v>
      </c>
      <c r="F58" s="243">
        <f t="shared" si="17"/>
        <v>0</v>
      </c>
      <c r="G58" s="363"/>
      <c r="H58" s="360"/>
      <c r="I58" s="360"/>
      <c r="J58" s="361"/>
      <c r="K58" s="360"/>
      <c r="L58" s="360"/>
      <c r="M58" s="361"/>
      <c r="N58" s="360"/>
      <c r="O58" s="360"/>
      <c r="P58" s="210"/>
    </row>
    <row r="59" spans="2:16" ht="15" customHeight="1" x14ac:dyDescent="0.25">
      <c r="B59" s="202"/>
      <c r="C59" s="371" t="s">
        <v>645</v>
      </c>
      <c r="D59" s="242">
        <f t="shared" si="15"/>
        <v>0</v>
      </c>
      <c r="E59" s="240">
        <f t="shared" si="16"/>
        <v>0</v>
      </c>
      <c r="F59" s="243">
        <f t="shared" si="17"/>
        <v>0</v>
      </c>
      <c r="G59" s="363"/>
      <c r="H59" s="360"/>
      <c r="I59" s="360"/>
      <c r="J59" s="361"/>
      <c r="K59" s="360"/>
      <c r="L59" s="360"/>
      <c r="M59" s="361"/>
      <c r="N59" s="360"/>
      <c r="O59" s="360"/>
      <c r="P59" s="210"/>
    </row>
    <row r="60" spans="2:16" ht="15" customHeight="1" x14ac:dyDescent="0.25">
      <c r="B60" s="202"/>
      <c r="C60" s="371" t="s">
        <v>645</v>
      </c>
      <c r="D60" s="242">
        <f t="shared" si="15"/>
        <v>0</v>
      </c>
      <c r="E60" s="240">
        <f t="shared" si="16"/>
        <v>0</v>
      </c>
      <c r="F60" s="243">
        <f t="shared" si="17"/>
        <v>0</v>
      </c>
      <c r="G60" s="363"/>
      <c r="H60" s="360"/>
      <c r="I60" s="360"/>
      <c r="J60" s="361"/>
      <c r="K60" s="360"/>
      <c r="L60" s="360"/>
      <c r="M60" s="361"/>
      <c r="N60" s="360"/>
      <c r="O60" s="360"/>
      <c r="P60" s="210"/>
    </row>
    <row r="61" spans="2:16" ht="15" customHeight="1" x14ac:dyDescent="0.25">
      <c r="B61" s="202"/>
      <c r="C61" s="235" t="s">
        <v>114</v>
      </c>
      <c r="D61" s="245">
        <f t="shared" ref="D61:O61" si="18">SUM(D51:D60)</f>
        <v>0</v>
      </c>
      <c r="E61" s="241">
        <f t="shared" si="18"/>
        <v>0</v>
      </c>
      <c r="F61" s="241">
        <f t="shared" si="18"/>
        <v>0</v>
      </c>
      <c r="G61" s="239">
        <f t="shared" si="18"/>
        <v>0</v>
      </c>
      <c r="H61" s="241">
        <f t="shared" si="18"/>
        <v>0</v>
      </c>
      <c r="I61" s="241">
        <f t="shared" si="18"/>
        <v>0</v>
      </c>
      <c r="J61" s="239">
        <f t="shared" si="18"/>
        <v>0</v>
      </c>
      <c r="K61" s="241">
        <f t="shared" si="18"/>
        <v>0</v>
      </c>
      <c r="L61" s="241">
        <f t="shared" si="18"/>
        <v>0</v>
      </c>
      <c r="M61" s="239">
        <f t="shared" si="18"/>
        <v>0</v>
      </c>
      <c r="N61" s="241">
        <f t="shared" si="18"/>
        <v>0</v>
      </c>
      <c r="O61" s="241">
        <f t="shared" si="18"/>
        <v>0</v>
      </c>
      <c r="P61" s="210"/>
    </row>
    <row r="62" spans="2:16" ht="15" customHeight="1" x14ac:dyDescent="0.25">
      <c r="B62" s="202"/>
      <c r="C62" s="247"/>
      <c r="D62" s="248"/>
      <c r="E62" s="249"/>
      <c r="F62" s="249"/>
      <c r="G62" s="248"/>
      <c r="H62" s="249"/>
      <c r="I62" s="249"/>
      <c r="J62" s="248"/>
      <c r="K62" s="249"/>
      <c r="L62" s="249"/>
      <c r="M62" s="248"/>
      <c r="N62" s="249"/>
      <c r="O62" s="249"/>
      <c r="P62" s="210"/>
    </row>
    <row r="63" spans="2:16" ht="15" customHeight="1" x14ac:dyDescent="0.25">
      <c r="B63" s="202"/>
      <c r="C63" s="247"/>
      <c r="D63" s="248"/>
      <c r="E63" s="249"/>
      <c r="F63" s="249"/>
      <c r="G63" s="248"/>
      <c r="H63" s="249"/>
      <c r="I63" s="249"/>
      <c r="J63" s="248"/>
      <c r="K63" s="249"/>
      <c r="L63" s="249"/>
      <c r="M63" s="248"/>
      <c r="N63" s="249"/>
      <c r="O63" s="249"/>
      <c r="P63" s="210"/>
    </row>
    <row r="64" spans="2:16" ht="15" customHeight="1" x14ac:dyDescent="0.25">
      <c r="B64" s="202"/>
      <c r="C64" s="247"/>
      <c r="D64" s="248"/>
      <c r="E64" s="249"/>
      <c r="F64" s="249"/>
      <c r="G64" s="248"/>
      <c r="H64" s="249"/>
      <c r="I64" s="249"/>
      <c r="J64" s="248"/>
      <c r="K64" s="249"/>
      <c r="L64" s="249"/>
      <c r="M64" s="248"/>
      <c r="N64" s="249"/>
      <c r="O64" s="249"/>
      <c r="P64" s="210"/>
    </row>
    <row r="65" spans="2:16" ht="15" customHeight="1" x14ac:dyDescent="0.25">
      <c r="B65" s="202"/>
      <c r="C65" s="247"/>
      <c r="D65" s="248"/>
      <c r="E65" s="249"/>
      <c r="F65" s="249"/>
      <c r="G65" s="248"/>
      <c r="H65" s="249"/>
      <c r="I65" s="249"/>
      <c r="J65" s="248"/>
      <c r="K65" s="249"/>
      <c r="L65" s="249"/>
      <c r="M65" s="248"/>
      <c r="N65" s="249"/>
      <c r="O65" s="249"/>
      <c r="P65" s="210"/>
    </row>
    <row r="66" spans="2:16" ht="19.5" customHeight="1" x14ac:dyDescent="0.25">
      <c r="B66" s="202"/>
      <c r="C66" s="417" t="s">
        <v>117</v>
      </c>
      <c r="D66" s="418"/>
      <c r="E66" s="418"/>
      <c r="F66" s="419"/>
      <c r="G66" s="423" t="s">
        <v>103</v>
      </c>
      <c r="H66" s="424"/>
      <c r="I66" s="424"/>
      <c r="J66" s="424"/>
      <c r="K66" s="424"/>
      <c r="L66" s="424"/>
      <c r="M66" s="424"/>
      <c r="N66" s="424"/>
      <c r="O66" s="425"/>
      <c r="P66" s="210"/>
    </row>
    <row r="67" spans="2:16" ht="18.75" customHeight="1" x14ac:dyDescent="0.25">
      <c r="B67" s="202"/>
      <c r="C67" s="420"/>
      <c r="D67" s="421"/>
      <c r="E67" s="421"/>
      <c r="F67" s="422"/>
      <c r="G67" s="426" t="s">
        <v>608</v>
      </c>
      <c r="H67" s="427"/>
      <c r="I67" s="427"/>
      <c r="J67" s="426" t="s">
        <v>608</v>
      </c>
      <c r="K67" s="427"/>
      <c r="L67" s="428"/>
      <c r="M67" s="426" t="s">
        <v>608</v>
      </c>
      <c r="N67" s="427"/>
      <c r="O67" s="428"/>
      <c r="P67" s="210"/>
    </row>
    <row r="68" spans="2:16" ht="40.5" customHeight="1" x14ac:dyDescent="0.25">
      <c r="B68" s="202"/>
      <c r="C68" s="250" t="s">
        <v>644</v>
      </c>
      <c r="D68" s="234" t="s">
        <v>104</v>
      </c>
      <c r="E68" s="236" t="s">
        <v>105</v>
      </c>
      <c r="F68" s="237" t="s">
        <v>106</v>
      </c>
      <c r="G68" s="234" t="s">
        <v>104</v>
      </c>
      <c r="H68" s="236" t="s">
        <v>105</v>
      </c>
      <c r="I68" s="237" t="s">
        <v>106</v>
      </c>
      <c r="J68" s="234" t="s">
        <v>104</v>
      </c>
      <c r="K68" s="236" t="s">
        <v>105</v>
      </c>
      <c r="L68" s="237" t="s">
        <v>106</v>
      </c>
      <c r="M68" s="234" t="s">
        <v>104</v>
      </c>
      <c r="N68" s="236" t="s">
        <v>105</v>
      </c>
      <c r="O68" s="234" t="s">
        <v>106</v>
      </c>
      <c r="P68" s="210"/>
    </row>
    <row r="69" spans="2:16" ht="15" customHeight="1" x14ac:dyDescent="0.25">
      <c r="B69" s="202"/>
      <c r="C69" s="371" t="s">
        <v>645</v>
      </c>
      <c r="D69" s="242">
        <f t="shared" ref="D69:D78" si="19">SUM(G69,J69,M69)</f>
        <v>0</v>
      </c>
      <c r="E69" s="240">
        <f t="shared" ref="E69:E78" si="20">SUM(H69,K69,N69)</f>
        <v>0</v>
      </c>
      <c r="F69" s="243">
        <f t="shared" ref="F69:F78" si="21">MAX(I69,L69,O69)</f>
        <v>0</v>
      </c>
      <c r="G69" s="362"/>
      <c r="H69" s="360"/>
      <c r="I69" s="360"/>
      <c r="J69" s="359"/>
      <c r="K69" s="360"/>
      <c r="L69" s="360"/>
      <c r="M69" s="361"/>
      <c r="N69" s="360"/>
      <c r="O69" s="360"/>
      <c r="P69" s="210"/>
    </row>
    <row r="70" spans="2:16" ht="15" customHeight="1" x14ac:dyDescent="0.25">
      <c r="B70" s="202"/>
      <c r="C70" s="371" t="s">
        <v>645</v>
      </c>
      <c r="D70" s="242">
        <f t="shared" si="19"/>
        <v>0</v>
      </c>
      <c r="E70" s="240">
        <f t="shared" si="20"/>
        <v>0</v>
      </c>
      <c r="F70" s="243">
        <f t="shared" si="21"/>
        <v>0</v>
      </c>
      <c r="G70" s="362"/>
      <c r="H70" s="360"/>
      <c r="I70" s="360"/>
      <c r="J70" s="359"/>
      <c r="K70" s="360"/>
      <c r="L70" s="360"/>
      <c r="M70" s="361"/>
      <c r="N70" s="360"/>
      <c r="O70" s="360"/>
      <c r="P70" s="210"/>
    </row>
    <row r="71" spans="2:16" ht="15" customHeight="1" x14ac:dyDescent="0.25">
      <c r="B71" s="202"/>
      <c r="C71" s="371" t="s">
        <v>645</v>
      </c>
      <c r="D71" s="242">
        <f t="shared" si="19"/>
        <v>0</v>
      </c>
      <c r="E71" s="240">
        <f t="shared" si="20"/>
        <v>0</v>
      </c>
      <c r="F71" s="243">
        <f t="shared" si="21"/>
        <v>0</v>
      </c>
      <c r="G71" s="362"/>
      <c r="H71" s="360"/>
      <c r="I71" s="360"/>
      <c r="J71" s="359"/>
      <c r="K71" s="360"/>
      <c r="L71" s="360"/>
      <c r="M71" s="361"/>
      <c r="N71" s="360"/>
      <c r="O71" s="360"/>
      <c r="P71" s="210"/>
    </row>
    <row r="72" spans="2:16" ht="15" customHeight="1" x14ac:dyDescent="0.25">
      <c r="B72" s="202"/>
      <c r="C72" s="371" t="s">
        <v>645</v>
      </c>
      <c r="D72" s="242">
        <f t="shared" si="19"/>
        <v>0</v>
      </c>
      <c r="E72" s="240">
        <f t="shared" si="20"/>
        <v>0</v>
      </c>
      <c r="F72" s="243">
        <f t="shared" si="21"/>
        <v>0</v>
      </c>
      <c r="G72" s="362"/>
      <c r="H72" s="360"/>
      <c r="I72" s="360"/>
      <c r="J72" s="359"/>
      <c r="K72" s="360"/>
      <c r="L72" s="360"/>
      <c r="M72" s="361"/>
      <c r="N72" s="360"/>
      <c r="O72" s="360"/>
      <c r="P72" s="210"/>
    </row>
    <row r="73" spans="2:16" ht="15" customHeight="1" x14ac:dyDescent="0.25">
      <c r="B73" s="202"/>
      <c r="C73" s="371" t="s">
        <v>645</v>
      </c>
      <c r="D73" s="242">
        <f t="shared" si="19"/>
        <v>0</v>
      </c>
      <c r="E73" s="240">
        <f t="shared" si="20"/>
        <v>0</v>
      </c>
      <c r="F73" s="243">
        <f t="shared" si="21"/>
        <v>0</v>
      </c>
      <c r="G73" s="362"/>
      <c r="H73" s="360"/>
      <c r="I73" s="360"/>
      <c r="J73" s="359"/>
      <c r="K73" s="360"/>
      <c r="L73" s="360"/>
      <c r="M73" s="361"/>
      <c r="N73" s="360"/>
      <c r="O73" s="360"/>
      <c r="P73" s="210"/>
    </row>
    <row r="74" spans="2:16" ht="15" customHeight="1" x14ac:dyDescent="0.25">
      <c r="B74" s="202"/>
      <c r="C74" s="371" t="s">
        <v>645</v>
      </c>
      <c r="D74" s="242">
        <f t="shared" si="19"/>
        <v>0</v>
      </c>
      <c r="E74" s="240">
        <f t="shared" si="20"/>
        <v>0</v>
      </c>
      <c r="F74" s="243">
        <f t="shared" si="21"/>
        <v>0</v>
      </c>
      <c r="G74" s="362"/>
      <c r="H74" s="360"/>
      <c r="I74" s="360"/>
      <c r="J74" s="359"/>
      <c r="K74" s="360"/>
      <c r="L74" s="360"/>
      <c r="M74" s="361"/>
      <c r="N74" s="360"/>
      <c r="O74" s="360"/>
      <c r="P74" s="210"/>
    </row>
    <row r="75" spans="2:16" ht="15" customHeight="1" x14ac:dyDescent="0.25">
      <c r="B75" s="202"/>
      <c r="C75" s="371" t="s">
        <v>645</v>
      </c>
      <c r="D75" s="242">
        <f t="shared" si="19"/>
        <v>0</v>
      </c>
      <c r="E75" s="240">
        <f t="shared" si="20"/>
        <v>0</v>
      </c>
      <c r="F75" s="243">
        <f t="shared" si="21"/>
        <v>0</v>
      </c>
      <c r="G75" s="362"/>
      <c r="H75" s="360"/>
      <c r="I75" s="360"/>
      <c r="J75" s="359"/>
      <c r="K75" s="360"/>
      <c r="L75" s="360"/>
      <c r="M75" s="361"/>
      <c r="N75" s="360"/>
      <c r="O75" s="360"/>
      <c r="P75" s="210"/>
    </row>
    <row r="76" spans="2:16" ht="15" customHeight="1" x14ac:dyDescent="0.25">
      <c r="B76" s="202"/>
      <c r="C76" s="371" t="s">
        <v>645</v>
      </c>
      <c r="D76" s="242">
        <f t="shared" si="19"/>
        <v>0</v>
      </c>
      <c r="E76" s="240">
        <f t="shared" si="20"/>
        <v>0</v>
      </c>
      <c r="F76" s="243">
        <f t="shared" si="21"/>
        <v>0</v>
      </c>
      <c r="G76" s="363"/>
      <c r="H76" s="360"/>
      <c r="I76" s="360"/>
      <c r="J76" s="361"/>
      <c r="K76" s="360"/>
      <c r="L76" s="360"/>
      <c r="M76" s="361"/>
      <c r="N76" s="360"/>
      <c r="O76" s="360"/>
      <c r="P76" s="210"/>
    </row>
    <row r="77" spans="2:16" ht="15" customHeight="1" x14ac:dyDescent="0.25">
      <c r="B77" s="202"/>
      <c r="C77" s="371" t="s">
        <v>645</v>
      </c>
      <c r="D77" s="242">
        <f t="shared" si="19"/>
        <v>0</v>
      </c>
      <c r="E77" s="240">
        <f t="shared" si="20"/>
        <v>0</v>
      </c>
      <c r="F77" s="243">
        <f t="shared" si="21"/>
        <v>0</v>
      </c>
      <c r="G77" s="363"/>
      <c r="H77" s="360"/>
      <c r="I77" s="360"/>
      <c r="J77" s="361"/>
      <c r="K77" s="360"/>
      <c r="L77" s="360"/>
      <c r="M77" s="361"/>
      <c r="N77" s="360"/>
      <c r="O77" s="360"/>
      <c r="P77" s="210"/>
    </row>
    <row r="78" spans="2:16" ht="15" customHeight="1" x14ac:dyDescent="0.25">
      <c r="B78" s="202"/>
      <c r="C78" s="371" t="s">
        <v>645</v>
      </c>
      <c r="D78" s="242">
        <f t="shared" si="19"/>
        <v>0</v>
      </c>
      <c r="E78" s="240">
        <f t="shared" si="20"/>
        <v>0</v>
      </c>
      <c r="F78" s="243">
        <f t="shared" si="21"/>
        <v>0</v>
      </c>
      <c r="G78" s="363"/>
      <c r="H78" s="360"/>
      <c r="I78" s="360"/>
      <c r="J78" s="361"/>
      <c r="K78" s="360"/>
      <c r="L78" s="360"/>
      <c r="M78" s="361"/>
      <c r="N78" s="360"/>
      <c r="O78" s="360"/>
      <c r="P78" s="210"/>
    </row>
    <row r="79" spans="2:16" ht="15" customHeight="1" x14ac:dyDescent="0.25">
      <c r="B79" s="202"/>
      <c r="C79" s="235" t="s">
        <v>114</v>
      </c>
      <c r="D79" s="245">
        <f t="shared" ref="D79:O79" si="22">SUM(D69:D78)</f>
        <v>0</v>
      </c>
      <c r="E79" s="241">
        <f t="shared" si="22"/>
        <v>0</v>
      </c>
      <c r="F79" s="241">
        <f t="shared" si="22"/>
        <v>0</v>
      </c>
      <c r="G79" s="239">
        <f t="shared" si="22"/>
        <v>0</v>
      </c>
      <c r="H79" s="241">
        <f t="shared" si="22"/>
        <v>0</v>
      </c>
      <c r="I79" s="241">
        <f t="shared" si="22"/>
        <v>0</v>
      </c>
      <c r="J79" s="239">
        <f t="shared" si="22"/>
        <v>0</v>
      </c>
      <c r="K79" s="241">
        <f t="shared" si="22"/>
        <v>0</v>
      </c>
      <c r="L79" s="241">
        <f t="shared" si="22"/>
        <v>0</v>
      </c>
      <c r="M79" s="239">
        <f t="shared" si="22"/>
        <v>0</v>
      </c>
      <c r="N79" s="241">
        <f t="shared" si="22"/>
        <v>0</v>
      </c>
      <c r="O79" s="241">
        <f t="shared" si="22"/>
        <v>0</v>
      </c>
      <c r="P79" s="210"/>
    </row>
    <row r="80" spans="2:16" ht="15" customHeight="1" x14ac:dyDescent="0.25">
      <c r="B80" s="202"/>
      <c r="C80" s="247"/>
      <c r="D80" s="248"/>
      <c r="E80" s="249"/>
      <c r="F80" s="249"/>
      <c r="G80" s="248"/>
      <c r="H80" s="249"/>
      <c r="I80" s="249"/>
      <c r="J80" s="248"/>
      <c r="K80" s="249"/>
      <c r="L80" s="249"/>
      <c r="M80" s="248"/>
      <c r="N80" s="249"/>
      <c r="O80" s="249"/>
      <c r="P80" s="210"/>
    </row>
    <row r="81" spans="2:16" ht="15" customHeight="1" x14ac:dyDescent="0.25">
      <c r="B81" s="202"/>
      <c r="C81" s="247"/>
      <c r="D81" s="248"/>
      <c r="E81" s="249"/>
      <c r="F81" s="249"/>
      <c r="G81" s="248"/>
      <c r="H81" s="249"/>
      <c r="I81" s="249"/>
      <c r="J81" s="248"/>
      <c r="K81" s="249"/>
      <c r="L81" s="249"/>
      <c r="M81" s="248"/>
      <c r="N81" s="249"/>
      <c r="O81" s="249"/>
      <c r="P81" s="210"/>
    </row>
    <row r="82" spans="2:16" ht="15" customHeight="1" x14ac:dyDescent="0.25">
      <c r="B82" s="202"/>
      <c r="C82" s="247"/>
      <c r="D82" s="248"/>
      <c r="E82" s="249"/>
      <c r="F82" s="249"/>
      <c r="G82" s="248"/>
      <c r="H82" s="249"/>
      <c r="I82" s="249"/>
      <c r="J82" s="248"/>
      <c r="K82" s="249"/>
      <c r="L82" s="249"/>
      <c r="M82" s="248"/>
      <c r="N82" s="249"/>
      <c r="O82" s="249"/>
      <c r="P82" s="210"/>
    </row>
    <row r="83" spans="2:16" ht="15" customHeight="1" thickBot="1" x14ac:dyDescent="0.3">
      <c r="B83" s="217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9"/>
    </row>
    <row r="84" spans="2:16" ht="15" customHeight="1" x14ac:dyDescent="0.25">
      <c r="K84" s="197"/>
      <c r="L84" s="197"/>
      <c r="M84" s="197"/>
      <c r="N84" s="197"/>
      <c r="O84" s="197"/>
      <c r="P84" s="198"/>
    </row>
    <row r="85" spans="2:16" ht="15" customHeight="1" x14ac:dyDescent="0.25">
      <c r="P85" s="190"/>
    </row>
    <row r="86" spans="2:16" ht="15" customHeight="1" x14ac:dyDescent="0.25"/>
    <row r="87" spans="2:16" ht="15" customHeight="1" x14ac:dyDescent="0.25"/>
    <row r="88" spans="2:16" ht="15" customHeight="1" x14ac:dyDescent="0.25"/>
  </sheetData>
  <sheetProtection algorithmName="SHA-512" hashValue="x20FLYlpnA84OU9VNuz34JqK7Jle54sw1YFmq5v1Szbnt7+Q3mK83lOV5Pvon7ks8irlswNs4MD+3TtaKtITjA==" saltValue="asf29QmXrupOm5GAT69S8A==" spinCount="100000" sheet="1" objects="1" scenarios="1"/>
  <mergeCells count="22">
    <mergeCell ref="G29:I29"/>
    <mergeCell ref="J29:L29"/>
    <mergeCell ref="M29:O29"/>
    <mergeCell ref="C28:F29"/>
    <mergeCell ref="C8:F9"/>
    <mergeCell ref="B4:P4"/>
    <mergeCell ref="B5:P5"/>
    <mergeCell ref="G28:O28"/>
    <mergeCell ref="G9:I9"/>
    <mergeCell ref="J9:L9"/>
    <mergeCell ref="M9:O9"/>
    <mergeCell ref="G8:O8"/>
    <mergeCell ref="C48:F49"/>
    <mergeCell ref="G48:O48"/>
    <mergeCell ref="G49:I49"/>
    <mergeCell ref="J49:L49"/>
    <mergeCell ref="M49:O49"/>
    <mergeCell ref="C66:F67"/>
    <mergeCell ref="G66:O66"/>
    <mergeCell ref="G67:I67"/>
    <mergeCell ref="J67:L67"/>
    <mergeCell ref="M67:O67"/>
  </mergeCells>
  <pageMargins left="0.7" right="0.7" top="0.75" bottom="0.75" header="0.3" footer="0.3"/>
  <pageSetup paperSize="5" scale="71" fitToWidth="2" orientation="landscape" r:id="rId1"/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'Drop-Down List Info'!$D$4:$D$16</xm:f>
          </x14:formula1>
          <xm:sqref>G9:O9 G29:O29 G49:O49 G67:O67</xm:sqref>
        </x14:dataValidation>
        <x14:dataValidation type="list" allowBlank="1" showInputMessage="1" showErrorMessage="1">
          <x14:formula1>
            <xm:f>'Drop-Down List Info'!$A$4:$A$244</xm:f>
          </x14:formula1>
          <xm:sqref>C12:C21 C32:C41</xm:sqref>
        </x14:dataValidation>
        <x14:dataValidation type="list" allowBlank="1" showInputMessage="1" showErrorMessage="1">
          <x14:formula1>
            <xm:f>'Drop-Down List Info'!$F$13:$F$31</xm:f>
          </x14:formula1>
          <xm:sqref>C51:C60 C69:C78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workbookViewId="0">
      <selection activeCell="G41" sqref="G41"/>
    </sheetView>
  </sheetViews>
  <sheetFormatPr defaultRowHeight="15" x14ac:dyDescent="0.25"/>
  <cols>
    <col min="1" max="1" width="7.85546875" customWidth="1"/>
    <col min="2" max="2" width="9.5703125" customWidth="1"/>
    <col min="3" max="3" width="3.7109375" customWidth="1"/>
    <col min="4" max="4" width="11.85546875" customWidth="1"/>
    <col min="5" max="5" width="26.140625" customWidth="1"/>
    <col min="6" max="6" width="15.28515625" bestFit="1" customWidth="1"/>
    <col min="7" max="7" width="15.28515625" customWidth="1"/>
    <col min="8" max="8" width="13.5703125" customWidth="1"/>
    <col min="9" max="9" width="4.5703125" customWidth="1"/>
    <col min="10" max="10" width="9.140625" customWidth="1"/>
    <col min="11" max="11" width="4.5703125" customWidth="1"/>
    <col min="12" max="12" width="10.28515625" customWidth="1"/>
  </cols>
  <sheetData>
    <row r="1" spans="2:12" ht="15.75" thickBot="1" x14ac:dyDescent="0.3"/>
    <row r="2" spans="2:12" x14ac:dyDescent="0.25">
      <c r="B2" s="194"/>
      <c r="C2" s="193"/>
      <c r="D2" s="193"/>
      <c r="E2" s="193"/>
      <c r="F2" s="193"/>
      <c r="G2" s="193"/>
      <c r="H2" s="193"/>
      <c r="I2" s="193"/>
      <c r="J2" s="193"/>
      <c r="K2" s="193"/>
      <c r="L2" s="191"/>
    </row>
    <row r="3" spans="2:12" ht="23.25" customHeight="1" x14ac:dyDescent="0.25">
      <c r="B3" s="445" t="s">
        <v>646</v>
      </c>
      <c r="C3" s="446"/>
      <c r="D3" s="446"/>
      <c r="E3" s="446"/>
      <c r="F3" s="446"/>
      <c r="G3" s="446"/>
      <c r="H3" s="446"/>
      <c r="I3" s="446"/>
      <c r="J3" s="446"/>
      <c r="K3" s="446"/>
      <c r="L3" s="447"/>
    </row>
    <row r="4" spans="2:12" ht="15" customHeight="1" x14ac:dyDescent="0.25">
      <c r="B4" s="448" t="s">
        <v>689</v>
      </c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2:12" ht="15" customHeight="1" x14ac:dyDescent="0.25">
      <c r="B5" s="251"/>
      <c r="C5" s="204"/>
      <c r="D5" s="204"/>
      <c r="E5" s="204"/>
      <c r="F5" s="204"/>
      <c r="G5" s="204"/>
      <c r="H5" s="204"/>
      <c r="I5" s="204"/>
      <c r="J5" s="204"/>
      <c r="K5" s="204"/>
      <c r="L5" s="253"/>
    </row>
    <row r="6" spans="2:12" ht="15" customHeight="1" thickBot="1" x14ac:dyDescent="0.3">
      <c r="B6" s="251"/>
      <c r="C6" s="256"/>
      <c r="D6" s="256"/>
      <c r="E6" s="254"/>
      <c r="F6" s="255"/>
      <c r="G6" s="255"/>
      <c r="H6" s="255"/>
      <c r="I6" s="255"/>
      <c r="J6" s="209"/>
      <c r="K6" s="255"/>
      <c r="L6" s="253"/>
    </row>
    <row r="7" spans="2:12" ht="21" customHeight="1" x14ac:dyDescent="0.25">
      <c r="B7" s="251"/>
      <c r="C7" s="257"/>
      <c r="D7" s="258"/>
      <c r="E7" s="259"/>
      <c r="F7" s="260" t="s">
        <v>658</v>
      </c>
      <c r="G7" s="260" t="s">
        <v>647</v>
      </c>
      <c r="H7" s="260" t="s">
        <v>648</v>
      </c>
      <c r="I7" s="261"/>
      <c r="J7" s="260"/>
      <c r="K7" s="262"/>
      <c r="L7" s="253"/>
    </row>
    <row r="8" spans="2:12" x14ac:dyDescent="0.25">
      <c r="B8" s="251"/>
      <c r="C8" s="263"/>
      <c r="D8" s="264"/>
      <c r="E8" s="265"/>
      <c r="F8" s="266"/>
      <c r="G8" s="255"/>
      <c r="H8" s="247"/>
      <c r="I8" s="255"/>
      <c r="J8" s="209"/>
      <c r="K8" s="253"/>
      <c r="L8" s="253"/>
    </row>
    <row r="9" spans="2:12" x14ac:dyDescent="0.25">
      <c r="B9" s="251"/>
      <c r="C9" s="267" t="s">
        <v>649</v>
      </c>
      <c r="D9" s="439" t="s">
        <v>650</v>
      </c>
      <c r="E9" s="440"/>
      <c r="F9" s="266"/>
      <c r="G9" s="255"/>
      <c r="H9" s="255"/>
      <c r="I9" s="209"/>
      <c r="J9" s="255"/>
      <c r="K9" s="253"/>
      <c r="L9" s="253"/>
    </row>
    <row r="10" spans="2:12" x14ac:dyDescent="0.25">
      <c r="B10" s="251"/>
      <c r="C10" s="268" t="s">
        <v>0</v>
      </c>
      <c r="D10" s="441" t="s">
        <v>651</v>
      </c>
      <c r="E10" s="442"/>
      <c r="F10" s="269"/>
      <c r="G10" s="269"/>
      <c r="H10" s="270" t="str">
        <f>IFERROR(SUM(F10-G10)/G10,"-")</f>
        <v>-</v>
      </c>
      <c r="I10" s="209"/>
      <c r="J10" s="271"/>
      <c r="K10" s="253"/>
      <c r="L10" s="253"/>
    </row>
    <row r="11" spans="2:12" x14ac:dyDescent="0.25">
      <c r="B11" s="251"/>
      <c r="C11" s="268" t="s">
        <v>1</v>
      </c>
      <c r="D11" s="441" t="s">
        <v>652</v>
      </c>
      <c r="E11" s="442"/>
      <c r="F11" s="269"/>
      <c r="G11" s="269"/>
      <c r="H11" s="270" t="str">
        <f>IFERROR(SUM(F11-G11)/G11,"-")</f>
        <v>-</v>
      </c>
      <c r="I11" s="209"/>
      <c r="J11" s="271"/>
      <c r="K11" s="253"/>
      <c r="L11" s="253"/>
    </row>
    <row r="12" spans="2:12" x14ac:dyDescent="0.25">
      <c r="B12" s="251"/>
      <c r="C12" s="272"/>
      <c r="D12" s="443" t="s">
        <v>653</v>
      </c>
      <c r="E12" s="444"/>
      <c r="F12" s="273" t="str">
        <f>IF(SUM(F10:F11)=0,"-",SUM(F10:F11))</f>
        <v>-</v>
      </c>
      <c r="G12" s="274" t="str">
        <f>IF(SUM(G10:G11)=0,"-",SUM(G10:G11))</f>
        <v>-</v>
      </c>
      <c r="H12" s="270" t="str">
        <f>IFERROR(SUM(F12-G12)/G12,"-")</f>
        <v>-</v>
      </c>
      <c r="I12" s="209"/>
      <c r="J12" s="271"/>
      <c r="K12" s="253"/>
      <c r="L12" s="253"/>
    </row>
    <row r="13" spans="2:12" x14ac:dyDescent="0.25">
      <c r="B13" s="251"/>
      <c r="C13" s="272"/>
      <c r="D13" s="275"/>
      <c r="E13" s="276"/>
      <c r="F13" s="277"/>
      <c r="G13" s="278"/>
      <c r="H13" s="279"/>
      <c r="I13" s="209"/>
      <c r="J13" s="271"/>
      <c r="K13" s="253"/>
      <c r="L13" s="253"/>
    </row>
    <row r="14" spans="2:12" x14ac:dyDescent="0.25">
      <c r="B14" s="251"/>
      <c r="C14" s="280"/>
      <c r="D14" s="281"/>
      <c r="E14" s="282"/>
      <c r="F14" s="283"/>
      <c r="G14" s="284"/>
      <c r="H14" s="266"/>
      <c r="I14" s="209"/>
      <c r="J14" s="285"/>
      <c r="K14" s="253"/>
      <c r="L14" s="253"/>
    </row>
    <row r="15" spans="2:12" x14ac:dyDescent="0.25">
      <c r="B15" s="251"/>
      <c r="C15" s="267" t="s">
        <v>654</v>
      </c>
      <c r="D15" s="439" t="s">
        <v>659</v>
      </c>
      <c r="E15" s="440"/>
      <c r="F15" s="283"/>
      <c r="G15" s="284"/>
      <c r="H15" s="266"/>
      <c r="I15" s="209"/>
      <c r="J15" s="285"/>
      <c r="K15" s="253"/>
      <c r="L15" s="253"/>
    </row>
    <row r="16" spans="2:12" x14ac:dyDescent="0.25">
      <c r="B16" s="251"/>
      <c r="C16" s="268" t="s">
        <v>0</v>
      </c>
      <c r="D16" s="441" t="s">
        <v>660</v>
      </c>
      <c r="E16" s="442"/>
      <c r="F16" s="269"/>
      <c r="G16" s="269"/>
      <c r="H16" s="270" t="str">
        <f>IFERROR(SUM(F16-G16)/G16,"-")</f>
        <v>-</v>
      </c>
      <c r="I16" s="209"/>
      <c r="J16" s="271"/>
      <c r="K16" s="253"/>
      <c r="L16" s="253"/>
    </row>
    <row r="17" spans="2:12" x14ac:dyDescent="0.25">
      <c r="B17" s="251"/>
      <c r="C17" s="268" t="s">
        <v>1</v>
      </c>
      <c r="D17" s="441" t="s">
        <v>661</v>
      </c>
      <c r="E17" s="442"/>
      <c r="F17" s="269"/>
      <c r="G17" s="269"/>
      <c r="H17" s="270" t="str">
        <f>IFERROR(SUM(F17-G17)/G17,"-")</f>
        <v>-</v>
      </c>
      <c r="I17" s="209"/>
      <c r="J17" s="271"/>
      <c r="K17" s="253"/>
      <c r="L17" s="253"/>
    </row>
    <row r="18" spans="2:12" x14ac:dyDescent="0.25">
      <c r="B18" s="251"/>
      <c r="C18" s="272"/>
      <c r="D18" s="443" t="s">
        <v>653</v>
      </c>
      <c r="E18" s="444"/>
      <c r="F18" s="274" t="str">
        <f>IF(SUM(F16:F17)=0,"-",SUM(F16:F17))</f>
        <v>-</v>
      </c>
      <c r="G18" s="274" t="str">
        <f>IF(SUM(G16:G17)=0,"-",SUM(G16:G17))</f>
        <v>-</v>
      </c>
      <c r="H18" s="270" t="str">
        <f>IFERROR(SUM(F18-G18)/G18,"-")</f>
        <v>-</v>
      </c>
      <c r="I18" s="209"/>
      <c r="J18" s="271"/>
      <c r="K18" s="253"/>
      <c r="L18" s="253"/>
    </row>
    <row r="19" spans="2:12" x14ac:dyDescent="0.25">
      <c r="B19" s="251"/>
      <c r="C19" s="272"/>
      <c r="D19" s="286"/>
      <c r="E19" s="287"/>
      <c r="F19" s="277"/>
      <c r="G19" s="278"/>
      <c r="H19" s="279"/>
      <c r="I19" s="209"/>
      <c r="J19" s="271"/>
      <c r="K19" s="253"/>
      <c r="L19" s="253"/>
    </row>
    <row r="20" spans="2:12" x14ac:dyDescent="0.25">
      <c r="B20" s="251"/>
      <c r="C20" s="280"/>
      <c r="D20" s="287"/>
      <c r="E20" s="288"/>
      <c r="F20" s="284"/>
      <c r="G20" s="284"/>
      <c r="H20" s="255"/>
      <c r="I20" s="255"/>
      <c r="J20" s="209"/>
      <c r="K20" s="253"/>
      <c r="L20" s="253"/>
    </row>
    <row r="21" spans="2:12" x14ac:dyDescent="0.25">
      <c r="B21" s="251"/>
      <c r="C21" s="267" t="s">
        <v>655</v>
      </c>
      <c r="D21" s="439" t="s">
        <v>705</v>
      </c>
      <c r="E21" s="440"/>
      <c r="F21" s="289"/>
      <c r="G21" s="289"/>
      <c r="H21" s="290"/>
      <c r="I21" s="255"/>
      <c r="J21" s="209"/>
      <c r="K21" s="253"/>
      <c r="L21" s="253"/>
    </row>
    <row r="22" spans="2:12" x14ac:dyDescent="0.25">
      <c r="B22" s="251"/>
      <c r="C22" s="268"/>
      <c r="D22" s="441" t="s">
        <v>656</v>
      </c>
      <c r="E22" s="442"/>
      <c r="F22" s="269"/>
      <c r="G22" s="269"/>
      <c r="H22" s="270" t="str">
        <f>IFERROR(SUM(F22-G22)/G22,"-")</f>
        <v>-</v>
      </c>
      <c r="I22" s="255"/>
      <c r="J22" s="209"/>
      <c r="K22" s="253"/>
      <c r="L22" s="253"/>
    </row>
    <row r="23" spans="2:12" x14ac:dyDescent="0.25">
      <c r="B23" s="251"/>
      <c r="C23" s="268"/>
      <c r="D23" s="441" t="s">
        <v>657</v>
      </c>
      <c r="E23" s="442"/>
      <c r="F23" s="269"/>
      <c r="G23" s="269"/>
      <c r="H23" s="270" t="str">
        <f>IFERROR(SUM(F23-G23)/G23,"-")</f>
        <v>-</v>
      </c>
      <c r="I23" s="209"/>
      <c r="J23" s="271"/>
      <c r="K23" s="253"/>
      <c r="L23" s="253"/>
    </row>
    <row r="24" spans="2:12" x14ac:dyDescent="0.25">
      <c r="B24" s="251"/>
      <c r="C24" s="267"/>
      <c r="D24" s="443" t="s">
        <v>653</v>
      </c>
      <c r="E24" s="444"/>
      <c r="F24" s="273" t="str">
        <f>IF(SUM(F22:F23)=0,"-",SUM(F22:F23))</f>
        <v>-</v>
      </c>
      <c r="G24" s="274" t="str">
        <f>IF(SUM(G22:G23)=0,"-",SUM(G22:G23))</f>
        <v>-</v>
      </c>
      <c r="H24" s="270" t="str">
        <f>IFERROR(SUM(F24-G24)/G24,"-")</f>
        <v>-</v>
      </c>
      <c r="I24" s="255"/>
      <c r="J24" s="209"/>
      <c r="K24" s="253"/>
      <c r="L24" s="253"/>
    </row>
    <row r="25" spans="2:12" x14ac:dyDescent="0.25">
      <c r="B25" s="251"/>
      <c r="C25" s="267"/>
      <c r="D25" s="358"/>
      <c r="E25" s="292"/>
      <c r="F25" s="293"/>
      <c r="G25" s="294"/>
      <c r="H25" s="295"/>
      <c r="I25" s="255"/>
      <c r="J25" s="209"/>
      <c r="K25" s="253"/>
      <c r="L25" s="253"/>
    </row>
    <row r="26" spans="2:12" x14ac:dyDescent="0.25">
      <c r="B26" s="251"/>
      <c r="C26" s="267"/>
      <c r="D26" s="358"/>
      <c r="E26" s="292"/>
      <c r="F26" s="293"/>
      <c r="G26" s="294"/>
      <c r="H26" s="295"/>
      <c r="I26" s="255"/>
      <c r="J26" s="209"/>
      <c r="K26" s="253"/>
      <c r="L26" s="253"/>
    </row>
    <row r="27" spans="2:12" x14ac:dyDescent="0.25">
      <c r="B27" s="251"/>
      <c r="C27" s="267" t="s">
        <v>704</v>
      </c>
      <c r="D27" s="439" t="s">
        <v>706</v>
      </c>
      <c r="E27" s="440"/>
      <c r="F27" s="289"/>
      <c r="G27" s="289"/>
      <c r="H27" s="290"/>
      <c r="I27" s="255"/>
      <c r="J27" s="209"/>
      <c r="K27" s="253"/>
      <c r="L27" s="253"/>
    </row>
    <row r="28" spans="2:12" x14ac:dyDescent="0.25">
      <c r="B28" s="251"/>
      <c r="C28" s="268"/>
      <c r="D28" s="441" t="s">
        <v>656</v>
      </c>
      <c r="E28" s="442"/>
      <c r="F28" s="269"/>
      <c r="G28" s="269"/>
      <c r="H28" s="270" t="str">
        <f>IFERROR(SUM(F28-G28)/G28,"-")</f>
        <v>-</v>
      </c>
      <c r="I28" s="255"/>
      <c r="J28" s="209"/>
      <c r="K28" s="253"/>
      <c r="L28" s="253"/>
    </row>
    <row r="29" spans="2:12" x14ac:dyDescent="0.25">
      <c r="B29" s="251"/>
      <c r="C29" s="268"/>
      <c r="D29" s="441" t="s">
        <v>657</v>
      </c>
      <c r="E29" s="442"/>
      <c r="F29" s="269"/>
      <c r="G29" s="269"/>
      <c r="H29" s="270" t="str">
        <f>IFERROR(SUM(F29-G29)/G29,"-")</f>
        <v>-</v>
      </c>
      <c r="I29" s="255"/>
      <c r="J29" s="209"/>
      <c r="K29" s="253"/>
      <c r="L29" s="253"/>
    </row>
    <row r="30" spans="2:12" x14ac:dyDescent="0.25">
      <c r="B30" s="251"/>
      <c r="C30" s="267"/>
      <c r="D30" s="443" t="s">
        <v>653</v>
      </c>
      <c r="E30" s="444"/>
      <c r="F30" s="273" t="str">
        <f>IF(SUM(F28:F29)=0,"-",SUM(F28:F29))</f>
        <v>-</v>
      </c>
      <c r="G30" s="274" t="str">
        <f>IF(SUM(G28:G29)=0,"-",SUM(G28:G29))</f>
        <v>-</v>
      </c>
      <c r="H30" s="270" t="str">
        <f>IFERROR(SUM(F30-G30)/G30,"-")</f>
        <v>-</v>
      </c>
      <c r="I30" s="255"/>
      <c r="J30" s="209"/>
      <c r="K30" s="253"/>
      <c r="L30" s="253"/>
    </row>
    <row r="31" spans="2:12" x14ac:dyDescent="0.25">
      <c r="B31" s="251"/>
      <c r="C31" s="267"/>
      <c r="D31" s="291"/>
      <c r="E31" s="292"/>
      <c r="F31" s="293"/>
      <c r="G31" s="294"/>
      <c r="H31" s="295"/>
      <c r="I31" s="255"/>
      <c r="J31" s="209"/>
      <c r="K31" s="253"/>
      <c r="L31" s="253"/>
    </row>
    <row r="32" spans="2:12" ht="15.75" thickBot="1" x14ac:dyDescent="0.3">
      <c r="B32" s="251"/>
      <c r="C32" s="296"/>
      <c r="D32" s="297"/>
      <c r="E32" s="298"/>
      <c r="F32" s="299"/>
      <c r="G32" s="299"/>
      <c r="H32" s="299"/>
      <c r="I32" s="300"/>
      <c r="J32" s="299"/>
      <c r="K32" s="301"/>
      <c r="L32" s="253"/>
    </row>
    <row r="33" spans="2:12" x14ac:dyDescent="0.25">
      <c r="B33" s="251"/>
      <c r="C33" s="255"/>
      <c r="D33" s="255"/>
      <c r="E33" s="255"/>
      <c r="F33" s="255"/>
      <c r="G33" s="255"/>
      <c r="H33" s="255"/>
      <c r="I33" s="255"/>
      <c r="J33" s="255"/>
      <c r="K33" s="255"/>
      <c r="L33" s="253"/>
    </row>
    <row r="34" spans="2:12" x14ac:dyDescent="0.25">
      <c r="B34" s="251"/>
      <c r="C34" s="255"/>
      <c r="D34" s="255"/>
      <c r="E34" s="255"/>
      <c r="F34" s="255"/>
      <c r="G34" s="255"/>
      <c r="H34" s="255"/>
      <c r="I34" s="255"/>
      <c r="J34" s="255"/>
      <c r="K34" s="255"/>
      <c r="L34" s="253"/>
    </row>
    <row r="35" spans="2:12" ht="15.75" thickBot="1" x14ac:dyDescent="0.3">
      <c r="B35" s="302"/>
      <c r="C35" s="299"/>
      <c r="D35" s="299"/>
      <c r="E35" s="299"/>
      <c r="F35" s="299"/>
      <c r="G35" s="299"/>
      <c r="H35" s="299"/>
      <c r="I35" s="299"/>
      <c r="J35" s="299"/>
      <c r="K35" s="299"/>
      <c r="L35" s="301"/>
    </row>
  </sheetData>
  <sheetProtection algorithmName="SHA-512" hashValue="Xoiwl4ykPOm9fq8IVPamYzcZ7DmDZzwc2eKxzM3BB31cC6aYzR4l3Twp/NvxxohKg094KQo5+/A5IAXltBC/7w==" saltValue="mLVINDyEIwAfia2Kwz0QnA==" spinCount="100000" sheet="1" objects="1" scenarios="1"/>
  <mergeCells count="18">
    <mergeCell ref="D12:E12"/>
    <mergeCell ref="D15:E15"/>
    <mergeCell ref="D27:E27"/>
    <mergeCell ref="D28:E28"/>
    <mergeCell ref="D29:E29"/>
    <mergeCell ref="D30:E30"/>
    <mergeCell ref="B3:L3"/>
    <mergeCell ref="B4:L4"/>
    <mergeCell ref="D24:E24"/>
    <mergeCell ref="D16:E16"/>
    <mergeCell ref="D17:E17"/>
    <mergeCell ref="D18:E18"/>
    <mergeCell ref="D21:E21"/>
    <mergeCell ref="D22:E22"/>
    <mergeCell ref="D23:E23"/>
    <mergeCell ref="D9:E9"/>
    <mergeCell ref="D10:E10"/>
    <mergeCell ref="D11:E11"/>
  </mergeCells>
  <pageMargins left="0.7" right="0.7" top="0.75" bottom="0.75" header="0.3" footer="0.3"/>
  <pageSetup scale="70" orientation="portrait" r:id="rId1"/>
  <ignoredErrors>
    <ignoredError sqref="C10:C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4"/>
  <sheetViews>
    <sheetView showGridLines="0" topLeftCell="A7" workbookViewId="0">
      <selection activeCell="G27" sqref="G27:H28"/>
    </sheetView>
  </sheetViews>
  <sheetFormatPr defaultRowHeight="15" x14ac:dyDescent="0.25"/>
  <cols>
    <col min="1" max="1" width="7.85546875" customWidth="1"/>
    <col min="2" max="2" width="9.5703125" customWidth="1"/>
    <col min="3" max="3" width="3.7109375" customWidth="1"/>
    <col min="4" max="4" width="11.85546875" customWidth="1"/>
    <col min="5" max="5" width="26.140625" customWidth="1"/>
    <col min="6" max="6" width="13.5703125" customWidth="1"/>
    <col min="7" max="8" width="14.5703125" customWidth="1"/>
    <col min="9" max="9" width="15.28515625" customWidth="1"/>
    <col min="10" max="10" width="10.28515625" customWidth="1"/>
  </cols>
  <sheetData>
    <row r="1" spans="2:10" ht="15.75" thickBot="1" x14ac:dyDescent="0.3"/>
    <row r="2" spans="2:10" x14ac:dyDescent="0.25">
      <c r="B2" s="194"/>
      <c r="C2" s="193"/>
      <c r="D2" s="193"/>
      <c r="E2" s="193"/>
      <c r="F2" s="193"/>
      <c r="G2" s="193"/>
      <c r="H2" s="193"/>
      <c r="I2" s="193"/>
      <c r="J2" s="191"/>
    </row>
    <row r="3" spans="2:10" ht="23.25" customHeight="1" x14ac:dyDescent="0.25">
      <c r="B3" s="445" t="s">
        <v>690</v>
      </c>
      <c r="C3" s="446"/>
      <c r="D3" s="446"/>
      <c r="E3" s="446"/>
      <c r="F3" s="446"/>
      <c r="G3" s="446"/>
      <c r="H3" s="446"/>
      <c r="I3" s="446"/>
      <c r="J3" s="447"/>
    </row>
    <row r="4" spans="2:10" ht="15" customHeight="1" x14ac:dyDescent="0.25">
      <c r="B4" s="448" t="s">
        <v>688</v>
      </c>
      <c r="C4" s="449"/>
      <c r="D4" s="449"/>
      <c r="E4" s="449"/>
      <c r="F4" s="449"/>
      <c r="G4" s="449"/>
      <c r="H4" s="449"/>
      <c r="I4" s="449"/>
      <c r="J4" s="450"/>
    </row>
    <row r="5" spans="2:10" ht="15" customHeight="1" thickBot="1" x14ac:dyDescent="0.3">
      <c r="B5" s="303"/>
      <c r="C5" s="304"/>
      <c r="D5" s="304"/>
      <c r="E5" s="304"/>
      <c r="F5" s="304"/>
      <c r="G5" s="304"/>
      <c r="H5" s="304"/>
      <c r="I5" s="304"/>
      <c r="J5" s="305"/>
    </row>
    <row r="6" spans="2:10" ht="15" customHeight="1" x14ac:dyDescent="0.25">
      <c r="B6" s="303"/>
      <c r="C6" s="332" t="s">
        <v>649</v>
      </c>
      <c r="D6" s="309" t="s">
        <v>664</v>
      </c>
      <c r="E6" s="310"/>
      <c r="F6" s="310"/>
      <c r="G6" s="335"/>
      <c r="H6" s="335"/>
      <c r="I6" s="311"/>
      <c r="J6" s="305"/>
    </row>
    <row r="7" spans="2:10" ht="15" customHeight="1" x14ac:dyDescent="0.25">
      <c r="B7" s="303"/>
      <c r="C7" s="312"/>
      <c r="D7" s="45" t="s">
        <v>665</v>
      </c>
      <c r="E7" s="136"/>
      <c r="F7" s="46"/>
      <c r="G7" s="333" t="s">
        <v>31</v>
      </c>
      <c r="H7" s="333" t="s">
        <v>33</v>
      </c>
      <c r="I7" s="334" t="s">
        <v>648</v>
      </c>
      <c r="J7" s="305"/>
    </row>
    <row r="8" spans="2:10" ht="15" customHeight="1" x14ac:dyDescent="0.25">
      <c r="B8" s="303"/>
      <c r="C8" s="312"/>
      <c r="D8" s="306" t="s">
        <v>666</v>
      </c>
      <c r="E8" s="25"/>
      <c r="F8" s="25"/>
      <c r="G8" s="373"/>
      <c r="H8" s="373"/>
      <c r="I8" s="314" t="str">
        <f>IFERROR(G8/'Balance Sheet'!$J$17,"-")</f>
        <v>-</v>
      </c>
      <c r="J8" s="305"/>
    </row>
    <row r="9" spans="2:10" ht="15" customHeight="1" x14ac:dyDescent="0.25">
      <c r="B9" s="303"/>
      <c r="C9" s="312"/>
      <c r="D9" s="306" t="s">
        <v>667</v>
      </c>
      <c r="E9" s="25"/>
      <c r="F9" s="25"/>
      <c r="G9" s="373"/>
      <c r="H9" s="373"/>
      <c r="I9" s="314" t="str">
        <f>IFERROR(G9/'Balance Sheet'!$J$17,"-")</f>
        <v>-</v>
      </c>
      <c r="J9" s="305"/>
    </row>
    <row r="10" spans="2:10" ht="15" customHeight="1" x14ac:dyDescent="0.25">
      <c r="B10" s="303"/>
      <c r="C10" s="312"/>
      <c r="D10" s="306" t="s">
        <v>668</v>
      </c>
      <c r="E10" s="25"/>
      <c r="F10" s="25"/>
      <c r="G10" s="373"/>
      <c r="H10" s="373"/>
      <c r="I10" s="314" t="str">
        <f>IFERROR(G10/'Balance Sheet'!$J$17,"-")</f>
        <v>-</v>
      </c>
      <c r="J10" s="305"/>
    </row>
    <row r="11" spans="2:10" ht="15" customHeight="1" x14ac:dyDescent="0.25">
      <c r="B11" s="303"/>
      <c r="C11" s="312"/>
      <c r="D11" s="306" t="s">
        <v>669</v>
      </c>
      <c r="E11" s="25"/>
      <c r="F11" s="25"/>
      <c r="G11" s="373"/>
      <c r="H11" s="373"/>
      <c r="I11" s="314" t="str">
        <f>IFERROR(G11/'Balance Sheet'!$J$17,"-")</f>
        <v>-</v>
      </c>
      <c r="J11" s="305"/>
    </row>
    <row r="12" spans="2:10" ht="15" customHeight="1" x14ac:dyDescent="0.25">
      <c r="B12" s="303"/>
      <c r="C12" s="312"/>
      <c r="D12" s="306" t="s">
        <v>670</v>
      </c>
      <c r="E12" s="25"/>
      <c r="F12" s="25"/>
      <c r="G12" s="374"/>
      <c r="H12" s="374"/>
      <c r="I12" s="314" t="str">
        <f>IFERROR(G12/'Balance Sheet'!$J$17,"-")</f>
        <v>-</v>
      </c>
      <c r="J12" s="305"/>
    </row>
    <row r="13" spans="2:10" ht="15" customHeight="1" x14ac:dyDescent="0.25">
      <c r="B13" s="303"/>
      <c r="C13" s="312"/>
      <c r="D13" s="306" t="s">
        <v>671</v>
      </c>
      <c r="E13" s="25"/>
      <c r="F13" s="25"/>
      <c r="G13" s="375">
        <f>SUM(G14:G15)</f>
        <v>0</v>
      </c>
      <c r="H13" s="375">
        <f>SUM(H14:H15)</f>
        <v>0</v>
      </c>
      <c r="I13" s="314" t="str">
        <f>IFERROR(G13/'Balance Sheet'!$J$17,"-")</f>
        <v>-</v>
      </c>
      <c r="J13" s="305"/>
    </row>
    <row r="14" spans="2:10" ht="15" customHeight="1" x14ac:dyDescent="0.25">
      <c r="B14" s="303"/>
      <c r="C14" s="312"/>
      <c r="D14" s="307" t="s">
        <v>672</v>
      </c>
      <c r="E14" s="25"/>
      <c r="F14" s="25"/>
      <c r="G14" s="336"/>
      <c r="H14" s="336"/>
      <c r="I14" s="315" t="str">
        <f>IFERROR(G14/'Balance Sheet'!$J$17,"-")</f>
        <v>-</v>
      </c>
      <c r="J14" s="305"/>
    </row>
    <row r="15" spans="2:10" ht="15" customHeight="1" x14ac:dyDescent="0.25">
      <c r="B15" s="303"/>
      <c r="C15" s="312"/>
      <c r="D15" s="307" t="s">
        <v>672</v>
      </c>
      <c r="E15" s="25"/>
      <c r="F15" s="25"/>
      <c r="G15" s="336"/>
      <c r="H15" s="336"/>
      <c r="I15" s="315" t="str">
        <f>IFERROR(G15/'Balance Sheet'!$J$17,"-")</f>
        <v>-</v>
      </c>
      <c r="J15" s="305"/>
    </row>
    <row r="16" spans="2:10" ht="15" customHeight="1" thickBot="1" x14ac:dyDescent="0.3">
      <c r="B16" s="303"/>
      <c r="C16" s="316"/>
      <c r="D16" s="317" t="s">
        <v>663</v>
      </c>
      <c r="E16" s="318"/>
      <c r="F16" s="319"/>
      <c r="G16" s="337">
        <f>SUM(G8:G13)</f>
        <v>0</v>
      </c>
      <c r="H16" s="337">
        <f>SUM(H8:H15)</f>
        <v>0</v>
      </c>
      <c r="I16" s="321" t="str">
        <f>IFERROR(G16/'Balance Sheet'!$J$17,"-")</f>
        <v>-</v>
      </c>
      <c r="J16" s="305"/>
    </row>
    <row r="17" spans="2:10" ht="15" customHeight="1" x14ac:dyDescent="0.25">
      <c r="B17" s="303"/>
      <c r="C17" s="322"/>
      <c r="D17" s="324"/>
      <c r="E17" s="25"/>
      <c r="F17" s="324"/>
      <c r="G17" s="325"/>
      <c r="H17" s="326"/>
      <c r="I17" s="327"/>
      <c r="J17" s="305"/>
    </row>
    <row r="18" spans="2:10" ht="15" customHeight="1" thickBot="1" x14ac:dyDescent="0.3">
      <c r="B18" s="356"/>
      <c r="C18" s="323"/>
      <c r="D18" s="328"/>
      <c r="E18" s="25"/>
      <c r="F18" s="328"/>
      <c r="G18" s="325"/>
      <c r="H18" s="325"/>
      <c r="I18" s="329"/>
      <c r="J18" s="357"/>
    </row>
    <row r="19" spans="2:10" ht="15" customHeight="1" x14ac:dyDescent="0.25">
      <c r="B19" s="356"/>
      <c r="C19" s="332" t="s">
        <v>654</v>
      </c>
      <c r="D19" s="309" t="s">
        <v>673</v>
      </c>
      <c r="E19" s="310"/>
      <c r="F19" s="309"/>
      <c r="G19" s="335"/>
      <c r="H19" s="335"/>
      <c r="I19" s="311"/>
      <c r="J19" s="357"/>
    </row>
    <row r="20" spans="2:10" ht="15" customHeight="1" x14ac:dyDescent="0.25">
      <c r="B20" s="356"/>
      <c r="C20" s="330"/>
      <c r="D20" s="45" t="s">
        <v>662</v>
      </c>
      <c r="E20" s="136"/>
      <c r="F20" s="144"/>
      <c r="G20" s="308" t="s">
        <v>31</v>
      </c>
      <c r="H20" s="308" t="s">
        <v>33</v>
      </c>
      <c r="I20" s="313" t="s">
        <v>648</v>
      </c>
      <c r="J20" s="357"/>
    </row>
    <row r="21" spans="2:10" ht="15" customHeight="1" x14ac:dyDescent="0.25">
      <c r="B21" s="356"/>
      <c r="C21" s="312"/>
      <c r="D21" s="306" t="s">
        <v>666</v>
      </c>
      <c r="E21" s="3"/>
      <c r="F21" s="3"/>
      <c r="G21" s="19"/>
      <c r="H21" s="37"/>
      <c r="I21" s="314" t="str">
        <f>IFERROR(G21/'Balance Sheet'!$J$17,"-")</f>
        <v>-</v>
      </c>
      <c r="J21" s="357"/>
    </row>
    <row r="22" spans="2:10" ht="15" customHeight="1" x14ac:dyDescent="0.25">
      <c r="B22" s="356"/>
      <c r="C22" s="312"/>
      <c r="D22" s="306" t="s">
        <v>667</v>
      </c>
      <c r="E22" s="3"/>
      <c r="F22" s="3"/>
      <c r="G22" s="338"/>
      <c r="H22" s="338"/>
      <c r="I22" s="314" t="str">
        <f>IFERROR(G22/'Balance Sheet'!$J$17,"-")</f>
        <v>-</v>
      </c>
      <c r="J22" s="357"/>
    </row>
    <row r="23" spans="2:10" ht="15" customHeight="1" x14ac:dyDescent="0.25">
      <c r="B23" s="356"/>
      <c r="C23" s="312"/>
      <c r="D23" s="306" t="s">
        <v>668</v>
      </c>
      <c r="E23" s="3"/>
      <c r="F23" s="3"/>
      <c r="G23" s="38"/>
      <c r="H23" s="38"/>
      <c r="I23" s="314" t="str">
        <f>IFERROR(G23/'Balance Sheet'!$J$17,"-")</f>
        <v>-</v>
      </c>
      <c r="J23" s="357"/>
    </row>
    <row r="24" spans="2:10" ht="15" customHeight="1" x14ac:dyDescent="0.25">
      <c r="B24" s="356"/>
      <c r="C24" s="312"/>
      <c r="D24" s="306" t="s">
        <v>669</v>
      </c>
      <c r="E24" s="3"/>
      <c r="F24" s="3"/>
      <c r="G24" s="38"/>
      <c r="H24" s="38"/>
      <c r="I24" s="314" t="str">
        <f>IFERROR(G24/'Balance Sheet'!$J$17,"-")</f>
        <v>-</v>
      </c>
      <c r="J24" s="357"/>
    </row>
    <row r="25" spans="2:10" ht="15" customHeight="1" x14ac:dyDescent="0.25">
      <c r="B25" s="356"/>
      <c r="C25" s="312"/>
      <c r="D25" s="306" t="s">
        <v>670</v>
      </c>
      <c r="E25" s="3"/>
      <c r="F25" s="3"/>
      <c r="G25" s="38"/>
      <c r="H25" s="38"/>
      <c r="I25" s="314" t="str">
        <f>IFERROR(G25/'Balance Sheet'!$J$17,"-")</f>
        <v>-</v>
      </c>
      <c r="J25" s="357"/>
    </row>
    <row r="26" spans="2:10" ht="15" customHeight="1" x14ac:dyDescent="0.25">
      <c r="B26" s="356"/>
      <c r="C26" s="312"/>
      <c r="D26" s="306" t="s">
        <v>671</v>
      </c>
      <c r="E26" s="3"/>
      <c r="F26" s="3"/>
      <c r="G26" s="179">
        <f>SUM(G27:G28)</f>
        <v>0</v>
      </c>
      <c r="H26" s="179">
        <f>SUM(H27:H28)</f>
        <v>0</v>
      </c>
      <c r="I26" s="314" t="str">
        <f>IFERROR(G26/'Balance Sheet'!$J$17,"-")</f>
        <v>-</v>
      </c>
      <c r="J26" s="357"/>
    </row>
    <row r="27" spans="2:10" ht="15" customHeight="1" x14ac:dyDescent="0.25">
      <c r="B27" s="356"/>
      <c r="C27" s="312"/>
      <c r="D27" s="307" t="s">
        <v>672</v>
      </c>
      <c r="E27" s="3"/>
      <c r="F27" s="3"/>
      <c r="G27" s="341"/>
      <c r="H27" s="341"/>
      <c r="I27" s="314" t="str">
        <f>IFERROR(G27/'Balance Sheet'!$J$17,"-")</f>
        <v>-</v>
      </c>
      <c r="J27" s="357"/>
    </row>
    <row r="28" spans="2:10" ht="15" customHeight="1" x14ac:dyDescent="0.25">
      <c r="B28" s="356"/>
      <c r="C28" s="312"/>
      <c r="D28" s="307" t="s">
        <v>672</v>
      </c>
      <c r="E28" s="3"/>
      <c r="F28" s="3"/>
      <c r="G28" s="367"/>
      <c r="H28" s="367"/>
      <c r="I28" s="314" t="str">
        <f>IFERROR(G28/'Balance Sheet'!$J$17,"-")</f>
        <v>-</v>
      </c>
      <c r="J28" s="357"/>
    </row>
    <row r="29" spans="2:10" ht="15" customHeight="1" thickBot="1" x14ac:dyDescent="0.3">
      <c r="B29" s="356"/>
      <c r="C29" s="331"/>
      <c r="D29" s="317" t="s">
        <v>663</v>
      </c>
      <c r="E29" s="318"/>
      <c r="F29" s="319"/>
      <c r="G29" s="320">
        <f>SUM(G21:G28)</f>
        <v>0</v>
      </c>
      <c r="H29" s="320">
        <f>SUM(H21:H28)</f>
        <v>0</v>
      </c>
      <c r="I29" s="321" t="str">
        <f>IFERROR(G29/'Balance Sheet'!$J$17,"-")</f>
        <v>-</v>
      </c>
      <c r="J29" s="357"/>
    </row>
    <row r="30" spans="2:10" ht="15" customHeight="1" x14ac:dyDescent="0.25">
      <c r="B30" s="356"/>
      <c r="C30" s="323"/>
      <c r="D30" s="328"/>
      <c r="E30" s="25"/>
      <c r="F30" s="328"/>
      <c r="G30" s="325"/>
      <c r="H30" s="325"/>
      <c r="I30" s="329"/>
      <c r="J30" s="357"/>
    </row>
    <row r="31" spans="2:10" ht="15" customHeight="1" thickBot="1" x14ac:dyDescent="0.3">
      <c r="B31" s="303"/>
      <c r="C31" s="323"/>
      <c r="D31" s="328"/>
      <c r="E31" s="25"/>
      <c r="F31" s="328"/>
      <c r="G31" s="325"/>
      <c r="H31" s="325"/>
      <c r="I31" s="329"/>
      <c r="J31" s="305"/>
    </row>
    <row r="32" spans="2:10" ht="15" customHeight="1" x14ac:dyDescent="0.25">
      <c r="B32" s="303"/>
      <c r="C32" s="332" t="s">
        <v>655</v>
      </c>
      <c r="D32" s="309" t="s">
        <v>697</v>
      </c>
      <c r="E32" s="310"/>
      <c r="F32" s="309"/>
      <c r="G32" s="335"/>
      <c r="H32" s="335"/>
      <c r="I32" s="311"/>
      <c r="J32" s="305"/>
    </row>
    <row r="33" spans="2:10" ht="15" customHeight="1" x14ac:dyDescent="0.25">
      <c r="B33" s="303"/>
      <c r="C33" s="330"/>
      <c r="D33" s="45" t="s">
        <v>662</v>
      </c>
      <c r="E33" s="136"/>
      <c r="F33" s="144"/>
      <c r="G33" s="308" t="s">
        <v>31</v>
      </c>
      <c r="H33" s="308" t="s">
        <v>33</v>
      </c>
      <c r="I33" s="313" t="s">
        <v>648</v>
      </c>
      <c r="J33" s="305"/>
    </row>
    <row r="34" spans="2:10" ht="15" customHeight="1" x14ac:dyDescent="0.25">
      <c r="B34" s="251"/>
      <c r="C34" s="312"/>
      <c r="D34" s="306" t="s">
        <v>666</v>
      </c>
      <c r="E34" s="3"/>
      <c r="F34" s="3"/>
      <c r="G34" s="19">
        <v>1</v>
      </c>
      <c r="H34" s="37">
        <v>1</v>
      </c>
      <c r="I34" s="314" t="str">
        <f>IFERROR(G34/'Balance Sheet'!$J$17,"-")</f>
        <v>-</v>
      </c>
      <c r="J34" s="253"/>
    </row>
    <row r="35" spans="2:10" ht="15" customHeight="1" x14ac:dyDescent="0.25">
      <c r="B35" s="251"/>
      <c r="C35" s="312"/>
      <c r="D35" s="306" t="s">
        <v>667</v>
      </c>
      <c r="E35" s="3"/>
      <c r="F35" s="3"/>
      <c r="G35" s="338">
        <v>1</v>
      </c>
      <c r="H35" s="338">
        <v>1</v>
      </c>
      <c r="I35" s="314" t="str">
        <f>IFERROR(G35/'Balance Sheet'!$J$17,"-")</f>
        <v>-</v>
      </c>
      <c r="J35" s="253"/>
    </row>
    <row r="36" spans="2:10" x14ac:dyDescent="0.25">
      <c r="B36" s="251"/>
      <c r="C36" s="312"/>
      <c r="D36" s="306" t="s">
        <v>668</v>
      </c>
      <c r="E36" s="3"/>
      <c r="F36" s="3"/>
      <c r="G36" s="38">
        <v>1</v>
      </c>
      <c r="H36" s="38">
        <v>1</v>
      </c>
      <c r="I36" s="314" t="str">
        <f>IFERROR(G36/'Balance Sheet'!$J$17,"-")</f>
        <v>-</v>
      </c>
      <c r="J36" s="253"/>
    </row>
    <row r="37" spans="2:10" x14ac:dyDescent="0.25">
      <c r="B37" s="251"/>
      <c r="C37" s="312"/>
      <c r="D37" s="306" t="s">
        <v>669</v>
      </c>
      <c r="E37" s="3"/>
      <c r="F37" s="3"/>
      <c r="G37" s="38">
        <v>1</v>
      </c>
      <c r="H37" s="38">
        <v>1</v>
      </c>
      <c r="I37" s="314" t="str">
        <f>IFERROR(G37/'Balance Sheet'!$J$17,"-")</f>
        <v>-</v>
      </c>
      <c r="J37" s="253"/>
    </row>
    <row r="38" spans="2:10" x14ac:dyDescent="0.25">
      <c r="B38" s="251"/>
      <c r="C38" s="312"/>
      <c r="D38" s="306" t="s">
        <v>670</v>
      </c>
      <c r="E38" s="3"/>
      <c r="F38" s="3"/>
      <c r="G38" s="38">
        <v>1</v>
      </c>
      <c r="H38" s="38">
        <v>1</v>
      </c>
      <c r="I38" s="314" t="str">
        <f>IFERROR(G38/'Balance Sheet'!$J$17,"-")</f>
        <v>-</v>
      </c>
      <c r="J38" s="253"/>
    </row>
    <row r="39" spans="2:10" x14ac:dyDescent="0.25">
      <c r="B39" s="251"/>
      <c r="C39" s="312"/>
      <c r="D39" s="306" t="s">
        <v>671</v>
      </c>
      <c r="E39" s="3"/>
      <c r="F39" s="3"/>
      <c r="G39" s="179">
        <f>SUM(G40:G41)</f>
        <v>2</v>
      </c>
      <c r="H39" s="179">
        <f>SUM(H40:H41)</f>
        <v>2</v>
      </c>
      <c r="I39" s="314" t="str">
        <f>IFERROR(G39/'Balance Sheet'!$J$17,"-")</f>
        <v>-</v>
      </c>
      <c r="J39" s="253"/>
    </row>
    <row r="40" spans="2:10" x14ac:dyDescent="0.25">
      <c r="B40" s="251"/>
      <c r="C40" s="312"/>
      <c r="D40" s="307" t="s">
        <v>672</v>
      </c>
      <c r="E40" s="3"/>
      <c r="F40" s="3"/>
      <c r="G40" s="341">
        <v>1</v>
      </c>
      <c r="H40" s="341">
        <v>1</v>
      </c>
      <c r="I40" s="314" t="str">
        <f>IFERROR(G40/'Balance Sheet'!$J$17,"-")</f>
        <v>-</v>
      </c>
      <c r="J40" s="253"/>
    </row>
    <row r="41" spans="2:10" x14ac:dyDescent="0.25">
      <c r="B41" s="251"/>
      <c r="C41" s="312"/>
      <c r="D41" s="307" t="s">
        <v>672</v>
      </c>
      <c r="E41" s="3"/>
      <c r="F41" s="3"/>
      <c r="G41" s="367">
        <v>1</v>
      </c>
      <c r="H41" s="367">
        <v>1</v>
      </c>
      <c r="I41" s="314" t="str">
        <f>IFERROR(G41/'Balance Sheet'!$J$17,"-")</f>
        <v>-</v>
      </c>
      <c r="J41" s="253"/>
    </row>
    <row r="42" spans="2:10" ht="15.75" thickBot="1" x14ac:dyDescent="0.3">
      <c r="B42" s="251"/>
      <c r="C42" s="331"/>
      <c r="D42" s="317" t="s">
        <v>663</v>
      </c>
      <c r="E42" s="318"/>
      <c r="F42" s="319"/>
      <c r="G42" s="320">
        <f>SUM(G34:G41)</f>
        <v>9</v>
      </c>
      <c r="H42" s="320">
        <f>SUM(H34:H41)</f>
        <v>9</v>
      </c>
      <c r="I42" s="321" t="str">
        <f>IFERROR(G42/'Balance Sheet'!$J$17,"-")</f>
        <v>-</v>
      </c>
      <c r="J42" s="253"/>
    </row>
    <row r="43" spans="2:10" x14ac:dyDescent="0.25">
      <c r="B43" s="251"/>
      <c r="C43" s="255"/>
      <c r="D43" s="255"/>
      <c r="E43" s="255"/>
      <c r="F43" s="255"/>
      <c r="G43" s="255"/>
      <c r="H43" s="255"/>
      <c r="I43" s="255"/>
      <c r="J43" s="253"/>
    </row>
    <row r="44" spans="2:10" ht="15.75" thickBot="1" x14ac:dyDescent="0.3">
      <c r="B44" s="302"/>
      <c r="C44" s="299"/>
      <c r="D44" s="299"/>
      <c r="E44" s="299"/>
      <c r="F44" s="299"/>
      <c r="G44" s="299"/>
      <c r="H44" s="299"/>
      <c r="I44" s="299"/>
      <c r="J44" s="301"/>
    </row>
  </sheetData>
  <sheetProtection algorithmName="SHA-512" hashValue="cTOMsyRV1nCwRaEdPF9gvhEbmIrtLCZNJPQyxJzJiT+81k9nwnpDImPBcLkcTI3L1/3oCOs5CccqWrG6wXsBew==" saltValue="WFj0nEw0vBaIMBTFOrgvqQ==" spinCount="100000" sheet="1" objects="1" scenarios="1"/>
  <mergeCells count="2">
    <mergeCell ref="B3:J3"/>
    <mergeCell ref="B4:J4"/>
  </mergeCells>
  <pageMargins left="0.7" right="0.7" top="0.75" bottom="0.75" header="0.3" footer="0.3"/>
  <pageSetup scale="70" orientation="portrait" r:id="rId1"/>
  <ignoredErrors>
    <ignoredError sqref="H13" unlockedFormula="1"/>
    <ignoredError sqref="I13 I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workbookViewId="0">
      <selection activeCell="D7" sqref="D7"/>
    </sheetView>
  </sheetViews>
  <sheetFormatPr defaultRowHeight="15" x14ac:dyDescent="0.25"/>
  <cols>
    <col min="2" max="2" width="100.28515625" customWidth="1"/>
    <col min="4" max="4" width="13.7109375" customWidth="1"/>
  </cols>
  <sheetData>
    <row r="1" spans="1:5" ht="15.75" x14ac:dyDescent="0.25">
      <c r="A1" s="146"/>
      <c r="B1" s="147"/>
      <c r="C1" s="147"/>
      <c r="D1" s="147"/>
      <c r="E1" s="148"/>
    </row>
    <row r="2" spans="1:5" ht="15.75" x14ac:dyDescent="0.25">
      <c r="A2" s="149"/>
      <c r="B2" s="158" t="s">
        <v>36</v>
      </c>
      <c r="C2" s="154"/>
      <c r="D2" s="154"/>
      <c r="E2" s="153"/>
    </row>
    <row r="3" spans="1:5" ht="15.75" x14ac:dyDescent="0.25">
      <c r="A3" s="149"/>
      <c r="B3" s="159"/>
      <c r="C3" s="154"/>
      <c r="D3" s="154"/>
      <c r="E3" s="153"/>
    </row>
    <row r="4" spans="1:5" ht="15.75" x14ac:dyDescent="0.25">
      <c r="A4" s="149"/>
      <c r="B4" s="160"/>
      <c r="C4" s="154"/>
      <c r="D4" s="152"/>
      <c r="E4" s="153"/>
    </row>
    <row r="5" spans="1:5" x14ac:dyDescent="0.25">
      <c r="A5" s="150"/>
      <c r="B5" s="28" t="s">
        <v>97</v>
      </c>
      <c r="C5" s="152"/>
      <c r="D5" s="29">
        <f>'Balance Sheet'!J17-'Balance Sheet'!J40</f>
        <v>0</v>
      </c>
      <c r="E5" s="153"/>
    </row>
    <row r="6" spans="1:5" x14ac:dyDescent="0.25">
      <c r="A6" s="150"/>
      <c r="B6" s="30"/>
      <c r="C6" s="152"/>
      <c r="D6" s="30"/>
      <c r="E6" s="153"/>
    </row>
    <row r="7" spans="1:5" x14ac:dyDescent="0.25">
      <c r="A7" s="150"/>
      <c r="B7" s="28" t="s">
        <v>98</v>
      </c>
      <c r="C7" s="152"/>
      <c r="D7" s="196" t="str">
        <f>IF('Balance Sheet'!J33&gt;=50000,"COMPLIANT",IF('Balance Sheet'!J33=0,"-","NON-COMPLIANT"))</f>
        <v>-</v>
      </c>
      <c r="E7" s="153"/>
    </row>
    <row r="8" spans="1:5" x14ac:dyDescent="0.25">
      <c r="A8" s="150"/>
      <c r="B8" s="343"/>
      <c r="C8" s="189"/>
      <c r="D8" s="353"/>
      <c r="E8" s="153"/>
    </row>
    <row r="9" spans="1:5" x14ac:dyDescent="0.25">
      <c r="A9" s="150"/>
      <c r="B9" s="31" t="s">
        <v>691</v>
      </c>
      <c r="C9" s="152"/>
      <c r="D9" s="352">
        <f>SUM(Remittance!D31-Remittance!D79)</f>
        <v>0</v>
      </c>
      <c r="E9" s="153"/>
    </row>
    <row r="10" spans="1:5" x14ac:dyDescent="0.25">
      <c r="A10" s="150"/>
      <c r="B10" s="31" t="s">
        <v>692</v>
      </c>
      <c r="C10" s="152"/>
      <c r="D10" s="352">
        <f>SUM(Remittance!D11-Remittance!D61)</f>
        <v>0</v>
      </c>
      <c r="E10" s="153"/>
    </row>
    <row r="11" spans="1:5" x14ac:dyDescent="0.25">
      <c r="A11" s="150"/>
      <c r="B11" s="345"/>
      <c r="C11" s="152"/>
      <c r="D11" s="354"/>
      <c r="E11" s="153"/>
    </row>
    <row r="12" spans="1:5" ht="15" customHeight="1" x14ac:dyDescent="0.25">
      <c r="A12" s="150"/>
      <c r="B12" s="32" t="s">
        <v>693</v>
      </c>
      <c r="C12" s="152"/>
      <c r="D12" s="352">
        <f>SUM(Remittance!E31-Remittance!E79)</f>
        <v>0</v>
      </c>
      <c r="E12" s="153"/>
    </row>
    <row r="13" spans="1:5" ht="15" customHeight="1" x14ac:dyDescent="0.25">
      <c r="A13" s="150"/>
      <c r="B13" s="32" t="s">
        <v>694</v>
      </c>
      <c r="C13" s="152"/>
      <c r="D13" s="352">
        <f>SUM(Remittance!E11-Remittance!E61)</f>
        <v>0</v>
      </c>
      <c r="E13" s="153"/>
    </row>
    <row r="14" spans="1:5" ht="15" customHeight="1" x14ac:dyDescent="0.25">
      <c r="A14" s="150"/>
      <c r="B14" s="344"/>
      <c r="C14" s="346"/>
      <c r="D14" s="354"/>
      <c r="E14" s="153"/>
    </row>
    <row r="15" spans="1:5" ht="15" customHeight="1" x14ac:dyDescent="0.25">
      <c r="A15" s="150"/>
      <c r="B15" s="32" t="s">
        <v>695</v>
      </c>
      <c r="C15" s="152"/>
      <c r="D15" s="352">
        <f>SUM(Remittance!F31-Remittance!F79)</f>
        <v>0</v>
      </c>
      <c r="E15" s="153"/>
    </row>
    <row r="16" spans="1:5" ht="15" customHeight="1" x14ac:dyDescent="0.25">
      <c r="A16" s="150"/>
      <c r="B16" s="33" t="s">
        <v>696</v>
      </c>
      <c r="C16" s="152"/>
      <c r="D16" s="352">
        <f>SUM(Remittance!F11-Remittance!F61)</f>
        <v>0</v>
      </c>
      <c r="E16" s="153"/>
    </row>
    <row r="17" spans="1:9" s="350" customFormat="1" ht="15" customHeight="1" x14ac:dyDescent="0.25">
      <c r="A17" s="347"/>
      <c r="B17" s="348"/>
      <c r="C17" s="346"/>
      <c r="D17" s="354"/>
      <c r="E17" s="349"/>
    </row>
    <row r="18" spans="1:9" x14ac:dyDescent="0.25">
      <c r="A18" s="150"/>
      <c r="B18" s="351"/>
      <c r="C18" s="152"/>
      <c r="D18" s="355"/>
      <c r="E18" s="153"/>
    </row>
    <row r="19" spans="1:9" ht="18" x14ac:dyDescent="0.25">
      <c r="A19" s="150"/>
      <c r="B19" s="157"/>
      <c r="C19" s="152"/>
      <c r="D19" s="152"/>
      <c r="E19" s="153"/>
      <c r="I19" s="195"/>
    </row>
    <row r="20" spans="1:9" ht="15.75" thickBot="1" x14ac:dyDescent="0.3">
      <c r="A20" s="151"/>
      <c r="B20" s="155"/>
      <c r="C20" s="155"/>
      <c r="D20" s="155"/>
      <c r="E20" s="156"/>
    </row>
  </sheetData>
  <sheetProtection algorithmName="SHA-512" hashValue="129XTj2U5rXemDBHUswK84ZzXL+EIZJT8tCa3qacyJ/mEdy9GClCKZ0judCCCSV0k8x8ywE6mmfGO21hFcOjow==" saltValue="YOORCOlBqaoMhx3KIg4wVQ==" spinCount="100000" sheet="1" objects="1" scenarios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8" r:id="rId4" name="Button 8">
              <controlPr defaultSize="0" print="0" autoFill="0" autoLine="0" autoPict="0" macro="[5]!Go_To_Home">
                <anchor moveWithCells="1" sizeWithCells="1">
                  <from>
                    <xdr:col>3</xdr:col>
                    <xdr:colOff>266700</xdr:colOff>
                    <xdr:row>1</xdr:row>
                    <xdr:rowOff>19050</xdr:rowOff>
                  </from>
                  <to>
                    <xdr:col>4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opLeftCell="A16" workbookViewId="0">
      <selection activeCell="F14" sqref="F14"/>
    </sheetView>
  </sheetViews>
  <sheetFormatPr defaultRowHeight="15" x14ac:dyDescent="0.25"/>
  <cols>
    <col min="1" max="1" width="39.7109375" bestFit="1" customWidth="1"/>
    <col min="6" max="6" width="50" bestFit="1" customWidth="1"/>
    <col min="7" max="7" width="12.7109375" bestFit="1" customWidth="1"/>
  </cols>
  <sheetData>
    <row r="1" spans="1:7" x14ac:dyDescent="0.25">
      <c r="A1" s="227" t="s">
        <v>118</v>
      </c>
      <c r="B1" s="228"/>
    </row>
    <row r="2" spans="1:7" x14ac:dyDescent="0.25">
      <c r="A2" s="229"/>
      <c r="B2" s="228"/>
    </row>
    <row r="3" spans="1:7" x14ac:dyDescent="0.25">
      <c r="A3" s="230" t="s">
        <v>119</v>
      </c>
      <c r="B3" s="227" t="s">
        <v>120</v>
      </c>
      <c r="D3" s="230" t="s">
        <v>606</v>
      </c>
      <c r="F3" s="230" t="s">
        <v>613</v>
      </c>
      <c r="G3" s="230" t="s">
        <v>619</v>
      </c>
    </row>
    <row r="4" spans="1:7" x14ac:dyDescent="0.25">
      <c r="A4" s="230" t="str">
        <f>IF(G1="","--Select Country--")</f>
        <v>--Select Country--</v>
      </c>
      <c r="B4" s="227"/>
      <c r="D4" s="230" t="str">
        <f>IF(J1="","--Select- Month-")</f>
        <v>--Select- Month-</v>
      </c>
    </row>
    <row r="5" spans="1:7" x14ac:dyDescent="0.25">
      <c r="A5" s="229" t="s">
        <v>121</v>
      </c>
      <c r="B5" s="231" t="s">
        <v>122</v>
      </c>
      <c r="D5" s="229" t="s">
        <v>594</v>
      </c>
      <c r="F5" s="229" t="s">
        <v>614</v>
      </c>
      <c r="G5" s="229" t="s">
        <v>620</v>
      </c>
    </row>
    <row r="6" spans="1:7" x14ac:dyDescent="0.25">
      <c r="A6" s="232" t="s">
        <v>123</v>
      </c>
      <c r="B6" s="231" t="s">
        <v>124</v>
      </c>
      <c r="D6" s="229" t="s">
        <v>595</v>
      </c>
      <c r="F6" s="229" t="s">
        <v>615</v>
      </c>
      <c r="G6" s="229" t="s">
        <v>621</v>
      </c>
    </row>
    <row r="7" spans="1:7" x14ac:dyDescent="0.25">
      <c r="A7" s="229" t="s">
        <v>125</v>
      </c>
      <c r="B7" s="231" t="s">
        <v>126</v>
      </c>
      <c r="D7" s="229" t="s">
        <v>596</v>
      </c>
      <c r="F7" s="229" t="s">
        <v>616</v>
      </c>
      <c r="G7" s="229" t="s">
        <v>622</v>
      </c>
    </row>
    <row r="8" spans="1:7" x14ac:dyDescent="0.25">
      <c r="A8" s="229" t="s">
        <v>127</v>
      </c>
      <c r="B8" s="231" t="s">
        <v>128</v>
      </c>
      <c r="D8" s="229" t="s">
        <v>600</v>
      </c>
      <c r="F8" s="229" t="s">
        <v>617</v>
      </c>
      <c r="G8" s="229" t="s">
        <v>623</v>
      </c>
    </row>
    <row r="9" spans="1:7" x14ac:dyDescent="0.25">
      <c r="A9" s="229" t="s">
        <v>129</v>
      </c>
      <c r="B9" s="231" t="s">
        <v>130</v>
      </c>
      <c r="D9" s="229" t="s">
        <v>597</v>
      </c>
      <c r="F9" s="229" t="s">
        <v>618</v>
      </c>
      <c r="G9" s="229" t="s">
        <v>624</v>
      </c>
    </row>
    <row r="10" spans="1:7" x14ac:dyDescent="0.25">
      <c r="A10" s="229" t="s">
        <v>131</v>
      </c>
      <c r="B10" s="231" t="s">
        <v>132</v>
      </c>
      <c r="D10" s="229" t="s">
        <v>598</v>
      </c>
    </row>
    <row r="11" spans="1:7" x14ac:dyDescent="0.25">
      <c r="A11" s="229" t="s">
        <v>133</v>
      </c>
      <c r="B11" s="231" t="s">
        <v>134</v>
      </c>
      <c r="D11" s="229" t="s">
        <v>599</v>
      </c>
    </row>
    <row r="12" spans="1:7" x14ac:dyDescent="0.25">
      <c r="A12" s="229" t="s">
        <v>135</v>
      </c>
      <c r="B12" s="231" t="s">
        <v>136</v>
      </c>
      <c r="D12" s="229" t="s">
        <v>601</v>
      </c>
      <c r="F12" s="230" t="s">
        <v>625</v>
      </c>
    </row>
    <row r="13" spans="1:7" x14ac:dyDescent="0.25">
      <c r="A13" s="229" t="s">
        <v>137</v>
      </c>
      <c r="B13" s="231" t="s">
        <v>138</v>
      </c>
      <c r="D13" s="229" t="s">
        <v>602</v>
      </c>
      <c r="F13" s="230" t="str">
        <f>IF(L10="","--Select Island--")</f>
        <v>--Select Island--</v>
      </c>
    </row>
    <row r="14" spans="1:7" x14ac:dyDescent="0.25">
      <c r="A14" s="229" t="s">
        <v>139</v>
      </c>
      <c r="B14" s="231" t="s">
        <v>140</v>
      </c>
      <c r="D14" s="229" t="s">
        <v>603</v>
      </c>
      <c r="F14" s="229" t="s">
        <v>626</v>
      </c>
    </row>
    <row r="15" spans="1:7" x14ac:dyDescent="0.25">
      <c r="A15" s="229" t="s">
        <v>141</v>
      </c>
      <c r="B15" s="231" t="s">
        <v>142</v>
      </c>
      <c r="D15" s="229" t="s">
        <v>604</v>
      </c>
      <c r="F15" s="229" t="s">
        <v>628</v>
      </c>
    </row>
    <row r="16" spans="1:7" x14ac:dyDescent="0.25">
      <c r="A16" s="229" t="s">
        <v>143</v>
      </c>
      <c r="B16" s="231" t="s">
        <v>144</v>
      </c>
      <c r="D16" s="229" t="s">
        <v>605</v>
      </c>
      <c r="F16" s="229" t="s">
        <v>627</v>
      </c>
    </row>
    <row r="17" spans="1:6" x14ac:dyDescent="0.25">
      <c r="A17" s="229" t="s">
        <v>145</v>
      </c>
      <c r="B17" s="231" t="s">
        <v>146</v>
      </c>
      <c r="D17" s="229"/>
      <c r="F17" s="229" t="s">
        <v>629</v>
      </c>
    </row>
    <row r="18" spans="1:6" x14ac:dyDescent="0.25">
      <c r="A18" s="229" t="s">
        <v>147</v>
      </c>
      <c r="B18" s="231" t="s">
        <v>148</v>
      </c>
      <c r="F18" s="229" t="s">
        <v>630</v>
      </c>
    </row>
    <row r="19" spans="1:6" x14ac:dyDescent="0.25">
      <c r="A19" s="229" t="s">
        <v>149</v>
      </c>
      <c r="B19" s="231" t="s">
        <v>150</v>
      </c>
      <c r="F19" s="229" t="s">
        <v>631</v>
      </c>
    </row>
    <row r="20" spans="1:6" x14ac:dyDescent="0.25">
      <c r="A20" s="229" t="s">
        <v>151</v>
      </c>
      <c r="B20" s="231" t="s">
        <v>152</v>
      </c>
      <c r="F20" s="229" t="s">
        <v>637</v>
      </c>
    </row>
    <row r="21" spans="1:6" x14ac:dyDescent="0.25">
      <c r="A21" s="229" t="s">
        <v>153</v>
      </c>
      <c r="B21" s="231" t="s">
        <v>154</v>
      </c>
      <c r="F21" s="229" t="s">
        <v>632</v>
      </c>
    </row>
    <row r="22" spans="1:6" x14ac:dyDescent="0.25">
      <c r="A22" s="229" t="s">
        <v>155</v>
      </c>
      <c r="B22" s="231" t="s">
        <v>156</v>
      </c>
      <c r="F22" s="229" t="s">
        <v>633</v>
      </c>
    </row>
    <row r="23" spans="1:6" x14ac:dyDescent="0.25">
      <c r="A23" s="229" t="s">
        <v>157</v>
      </c>
      <c r="B23" s="231" t="s">
        <v>158</v>
      </c>
      <c r="F23" s="229" t="s">
        <v>634</v>
      </c>
    </row>
    <row r="24" spans="1:6" x14ac:dyDescent="0.25">
      <c r="A24" s="229" t="s">
        <v>112</v>
      </c>
      <c r="B24" s="231" t="s">
        <v>159</v>
      </c>
      <c r="F24" s="229" t="s">
        <v>635</v>
      </c>
    </row>
    <row r="25" spans="1:6" x14ac:dyDescent="0.25">
      <c r="A25" s="229" t="s">
        <v>160</v>
      </c>
      <c r="B25" s="231" t="s">
        <v>161</v>
      </c>
      <c r="F25" s="229" t="s">
        <v>638</v>
      </c>
    </row>
    <row r="26" spans="1:6" x14ac:dyDescent="0.25">
      <c r="A26" s="229" t="s">
        <v>162</v>
      </c>
      <c r="B26" s="231" t="s">
        <v>163</v>
      </c>
      <c r="F26" s="229" t="s">
        <v>636</v>
      </c>
    </row>
    <row r="27" spans="1:6" x14ac:dyDescent="0.25">
      <c r="A27" s="229" t="s">
        <v>164</v>
      </c>
      <c r="B27" s="231" t="s">
        <v>165</v>
      </c>
      <c r="F27" s="229" t="s">
        <v>639</v>
      </c>
    </row>
    <row r="28" spans="1:6" x14ac:dyDescent="0.25">
      <c r="A28" s="229" t="s">
        <v>166</v>
      </c>
      <c r="B28" s="231" t="s">
        <v>167</v>
      </c>
      <c r="F28" s="229" t="s">
        <v>640</v>
      </c>
    </row>
    <row r="29" spans="1:6" x14ac:dyDescent="0.25">
      <c r="A29" s="229" t="s">
        <v>168</v>
      </c>
      <c r="B29" s="231" t="s">
        <v>169</v>
      </c>
      <c r="F29" s="229" t="s">
        <v>641</v>
      </c>
    </row>
    <row r="30" spans="1:6" x14ac:dyDescent="0.25">
      <c r="A30" s="229" t="s">
        <v>170</v>
      </c>
      <c r="B30" s="231" t="s">
        <v>171</v>
      </c>
      <c r="F30" s="229" t="s">
        <v>642</v>
      </c>
    </row>
    <row r="31" spans="1:6" x14ac:dyDescent="0.25">
      <c r="A31" s="229" t="s">
        <v>172</v>
      </c>
      <c r="B31" s="231" t="s">
        <v>173</v>
      </c>
      <c r="F31" s="229" t="s">
        <v>643</v>
      </c>
    </row>
    <row r="32" spans="1:6" x14ac:dyDescent="0.25">
      <c r="A32" s="229" t="s">
        <v>174</v>
      </c>
      <c r="B32" s="231" t="s">
        <v>175</v>
      </c>
    </row>
    <row r="33" spans="1:2" x14ac:dyDescent="0.25">
      <c r="A33" s="229" t="s">
        <v>176</v>
      </c>
      <c r="B33" s="231" t="s">
        <v>177</v>
      </c>
    </row>
    <row r="34" spans="1:2" x14ac:dyDescent="0.25">
      <c r="A34" s="229" t="s">
        <v>178</v>
      </c>
      <c r="B34" s="231" t="s">
        <v>179</v>
      </c>
    </row>
    <row r="35" spans="1:2" x14ac:dyDescent="0.25">
      <c r="A35" s="229" t="s">
        <v>180</v>
      </c>
      <c r="B35" s="231" t="s">
        <v>181</v>
      </c>
    </row>
    <row r="36" spans="1:2" x14ac:dyDescent="0.25">
      <c r="A36" s="229" t="s">
        <v>182</v>
      </c>
      <c r="B36" s="231" t="s">
        <v>183</v>
      </c>
    </row>
    <row r="37" spans="1:2" x14ac:dyDescent="0.25">
      <c r="A37" s="229" t="s">
        <v>184</v>
      </c>
      <c r="B37" s="231" t="s">
        <v>185</v>
      </c>
    </row>
    <row r="38" spans="1:2" x14ac:dyDescent="0.25">
      <c r="A38" s="229" t="s">
        <v>186</v>
      </c>
      <c r="B38" s="231" t="s">
        <v>187</v>
      </c>
    </row>
    <row r="39" spans="1:2" x14ac:dyDescent="0.25">
      <c r="A39" s="229" t="s">
        <v>188</v>
      </c>
      <c r="B39" s="231" t="s">
        <v>189</v>
      </c>
    </row>
    <row r="40" spans="1:2" x14ac:dyDescent="0.25">
      <c r="A40" s="229" t="s">
        <v>190</v>
      </c>
      <c r="B40" s="231" t="s">
        <v>191</v>
      </c>
    </row>
    <row r="41" spans="1:2" x14ac:dyDescent="0.25">
      <c r="A41" s="229" t="s">
        <v>192</v>
      </c>
      <c r="B41" s="231" t="s">
        <v>193</v>
      </c>
    </row>
    <row r="42" spans="1:2" x14ac:dyDescent="0.25">
      <c r="A42" s="229" t="s">
        <v>194</v>
      </c>
      <c r="B42" s="231" t="s">
        <v>195</v>
      </c>
    </row>
    <row r="43" spans="1:2" x14ac:dyDescent="0.25">
      <c r="A43" s="229" t="s">
        <v>196</v>
      </c>
      <c r="B43" s="231" t="s">
        <v>197</v>
      </c>
    </row>
    <row r="44" spans="1:2" x14ac:dyDescent="0.25">
      <c r="A44" s="229" t="s">
        <v>198</v>
      </c>
      <c r="B44" s="231" t="s">
        <v>199</v>
      </c>
    </row>
    <row r="45" spans="1:2" x14ac:dyDescent="0.25">
      <c r="A45" s="229" t="s">
        <v>200</v>
      </c>
      <c r="B45" s="231" t="s">
        <v>201</v>
      </c>
    </row>
    <row r="46" spans="1:2" x14ac:dyDescent="0.25">
      <c r="A46" s="229" t="s">
        <v>202</v>
      </c>
      <c r="B46" s="231" t="s">
        <v>203</v>
      </c>
    </row>
    <row r="47" spans="1:2" x14ac:dyDescent="0.25">
      <c r="A47" s="229" t="s">
        <v>204</v>
      </c>
      <c r="B47" s="231" t="s">
        <v>205</v>
      </c>
    </row>
    <row r="48" spans="1:2" x14ac:dyDescent="0.25">
      <c r="A48" s="229" t="s">
        <v>206</v>
      </c>
      <c r="B48" s="231" t="s">
        <v>207</v>
      </c>
    </row>
    <row r="49" spans="1:2" x14ac:dyDescent="0.25">
      <c r="A49" s="229" t="s">
        <v>208</v>
      </c>
      <c r="B49" s="231" t="s">
        <v>209</v>
      </c>
    </row>
    <row r="50" spans="1:2" x14ac:dyDescent="0.25">
      <c r="A50" s="229" t="s">
        <v>210</v>
      </c>
      <c r="B50" s="231" t="s">
        <v>211</v>
      </c>
    </row>
    <row r="51" spans="1:2" x14ac:dyDescent="0.25">
      <c r="A51" s="229" t="s">
        <v>212</v>
      </c>
      <c r="B51" s="231" t="s">
        <v>213</v>
      </c>
    </row>
    <row r="52" spans="1:2" x14ac:dyDescent="0.25">
      <c r="A52" s="229" t="s">
        <v>214</v>
      </c>
      <c r="B52" s="231" t="s">
        <v>215</v>
      </c>
    </row>
    <row r="53" spans="1:2" x14ac:dyDescent="0.25">
      <c r="A53" s="229" t="s">
        <v>216</v>
      </c>
      <c r="B53" s="231" t="s">
        <v>217</v>
      </c>
    </row>
    <row r="54" spans="1:2" x14ac:dyDescent="0.25">
      <c r="A54" s="229" t="s">
        <v>218</v>
      </c>
      <c r="B54" s="231" t="s">
        <v>219</v>
      </c>
    </row>
    <row r="55" spans="1:2" x14ac:dyDescent="0.25">
      <c r="A55" s="229" t="s">
        <v>220</v>
      </c>
      <c r="B55" s="231" t="s">
        <v>221</v>
      </c>
    </row>
    <row r="56" spans="1:2" x14ac:dyDescent="0.25">
      <c r="A56" s="229" t="s">
        <v>222</v>
      </c>
      <c r="B56" s="231" t="s">
        <v>223</v>
      </c>
    </row>
    <row r="57" spans="1:2" x14ac:dyDescent="0.25">
      <c r="A57" s="229" t="s">
        <v>224</v>
      </c>
      <c r="B57" s="231" t="s">
        <v>225</v>
      </c>
    </row>
    <row r="58" spans="1:2" x14ac:dyDescent="0.25">
      <c r="A58" s="229" t="s">
        <v>226</v>
      </c>
      <c r="B58" s="231" t="s">
        <v>227</v>
      </c>
    </row>
    <row r="59" spans="1:2" x14ac:dyDescent="0.25">
      <c r="A59" s="229" t="s">
        <v>228</v>
      </c>
      <c r="B59" s="231" t="s">
        <v>229</v>
      </c>
    </row>
    <row r="60" spans="1:2" x14ac:dyDescent="0.25">
      <c r="A60" s="229" t="s">
        <v>230</v>
      </c>
      <c r="B60" s="231" t="s">
        <v>231</v>
      </c>
    </row>
    <row r="61" spans="1:2" x14ac:dyDescent="0.25">
      <c r="A61" s="229" t="s">
        <v>232</v>
      </c>
      <c r="B61" s="231" t="s">
        <v>233</v>
      </c>
    </row>
    <row r="62" spans="1:2" x14ac:dyDescent="0.25">
      <c r="A62" s="229" t="s">
        <v>234</v>
      </c>
      <c r="B62" s="231" t="s">
        <v>235</v>
      </c>
    </row>
    <row r="63" spans="1:2" x14ac:dyDescent="0.25">
      <c r="A63" s="229" t="s">
        <v>236</v>
      </c>
      <c r="B63" s="231" t="s">
        <v>237</v>
      </c>
    </row>
    <row r="64" spans="1:2" x14ac:dyDescent="0.25">
      <c r="A64" s="229" t="s">
        <v>238</v>
      </c>
      <c r="B64" s="231" t="s">
        <v>239</v>
      </c>
    </row>
    <row r="65" spans="1:2" x14ac:dyDescent="0.25">
      <c r="A65" s="229" t="s">
        <v>240</v>
      </c>
      <c r="B65" s="231" t="s">
        <v>241</v>
      </c>
    </row>
    <row r="66" spans="1:2" x14ac:dyDescent="0.25">
      <c r="A66" s="229" t="s">
        <v>108</v>
      </c>
      <c r="B66" s="231" t="s">
        <v>242</v>
      </c>
    </row>
    <row r="67" spans="1:2" x14ac:dyDescent="0.25">
      <c r="A67" s="229" t="s">
        <v>243</v>
      </c>
      <c r="B67" s="231" t="s">
        <v>244</v>
      </c>
    </row>
    <row r="68" spans="1:2" x14ac:dyDescent="0.25">
      <c r="A68" s="229" t="s">
        <v>245</v>
      </c>
      <c r="B68" s="231" t="s">
        <v>246</v>
      </c>
    </row>
    <row r="69" spans="1:2" x14ac:dyDescent="0.25">
      <c r="A69" s="229" t="s">
        <v>247</v>
      </c>
      <c r="B69" s="231" t="s">
        <v>248</v>
      </c>
    </row>
    <row r="70" spans="1:2" x14ac:dyDescent="0.25">
      <c r="A70" s="229" t="s">
        <v>249</v>
      </c>
      <c r="B70" s="231" t="s">
        <v>250</v>
      </c>
    </row>
    <row r="71" spans="1:2" x14ac:dyDescent="0.25">
      <c r="A71" s="229" t="s">
        <v>251</v>
      </c>
      <c r="B71" s="231" t="s">
        <v>252</v>
      </c>
    </row>
    <row r="72" spans="1:2" x14ac:dyDescent="0.25">
      <c r="A72" s="229" t="s">
        <v>253</v>
      </c>
      <c r="B72" s="231" t="s">
        <v>254</v>
      </c>
    </row>
    <row r="73" spans="1:2" x14ac:dyDescent="0.25">
      <c r="A73" s="229" t="s">
        <v>255</v>
      </c>
      <c r="B73" s="231" t="s">
        <v>256</v>
      </c>
    </row>
    <row r="74" spans="1:2" x14ac:dyDescent="0.25">
      <c r="A74" s="229" t="s">
        <v>257</v>
      </c>
      <c r="B74" s="231" t="s">
        <v>258</v>
      </c>
    </row>
    <row r="75" spans="1:2" x14ac:dyDescent="0.25">
      <c r="A75" s="229" t="s">
        <v>259</v>
      </c>
      <c r="B75" s="231" t="s">
        <v>260</v>
      </c>
    </row>
    <row r="76" spans="1:2" x14ac:dyDescent="0.25">
      <c r="A76" s="229" t="s">
        <v>261</v>
      </c>
      <c r="B76" s="231" t="s">
        <v>262</v>
      </c>
    </row>
    <row r="77" spans="1:2" x14ac:dyDescent="0.25">
      <c r="A77" s="229" t="s">
        <v>263</v>
      </c>
      <c r="B77" s="231" t="s">
        <v>264</v>
      </c>
    </row>
    <row r="78" spans="1:2" x14ac:dyDescent="0.25">
      <c r="A78" s="229" t="s">
        <v>265</v>
      </c>
      <c r="B78" s="231" t="s">
        <v>266</v>
      </c>
    </row>
    <row r="79" spans="1:2" x14ac:dyDescent="0.25">
      <c r="A79" s="229" t="s">
        <v>267</v>
      </c>
      <c r="B79" s="231" t="s">
        <v>268</v>
      </c>
    </row>
    <row r="80" spans="1:2" x14ac:dyDescent="0.25">
      <c r="A80" s="229" t="s">
        <v>269</v>
      </c>
      <c r="B80" s="231" t="s">
        <v>270</v>
      </c>
    </row>
    <row r="81" spans="1:2" x14ac:dyDescent="0.25">
      <c r="A81" s="229" t="s">
        <v>271</v>
      </c>
      <c r="B81" s="231" t="s">
        <v>272</v>
      </c>
    </row>
    <row r="82" spans="1:2" x14ac:dyDescent="0.25">
      <c r="A82" s="229" t="s">
        <v>273</v>
      </c>
      <c r="B82" s="231" t="s">
        <v>274</v>
      </c>
    </row>
    <row r="83" spans="1:2" x14ac:dyDescent="0.25">
      <c r="A83" s="229" t="s">
        <v>275</v>
      </c>
      <c r="B83" s="231" t="s">
        <v>276</v>
      </c>
    </row>
    <row r="84" spans="1:2" x14ac:dyDescent="0.25">
      <c r="A84" s="229" t="s">
        <v>277</v>
      </c>
      <c r="B84" s="231" t="s">
        <v>278</v>
      </c>
    </row>
    <row r="85" spans="1:2" x14ac:dyDescent="0.25">
      <c r="A85" s="229" t="s">
        <v>279</v>
      </c>
      <c r="B85" s="231" t="s">
        <v>280</v>
      </c>
    </row>
    <row r="86" spans="1:2" x14ac:dyDescent="0.25">
      <c r="A86" s="229" t="s">
        <v>281</v>
      </c>
      <c r="B86" s="231" t="s">
        <v>282</v>
      </c>
    </row>
    <row r="87" spans="1:2" x14ac:dyDescent="0.25">
      <c r="A87" s="229" t="s">
        <v>283</v>
      </c>
      <c r="B87" s="231" t="s">
        <v>284</v>
      </c>
    </row>
    <row r="88" spans="1:2" x14ac:dyDescent="0.25">
      <c r="A88" s="229" t="s">
        <v>285</v>
      </c>
      <c r="B88" s="231" t="s">
        <v>286</v>
      </c>
    </row>
    <row r="89" spans="1:2" x14ac:dyDescent="0.25">
      <c r="A89" s="229" t="s">
        <v>287</v>
      </c>
      <c r="B89" s="231" t="s">
        <v>288</v>
      </c>
    </row>
    <row r="90" spans="1:2" x14ac:dyDescent="0.25">
      <c r="A90" s="229" t="s">
        <v>289</v>
      </c>
      <c r="B90" s="231" t="s">
        <v>290</v>
      </c>
    </row>
    <row r="91" spans="1:2" x14ac:dyDescent="0.25">
      <c r="A91" s="229" t="s">
        <v>291</v>
      </c>
      <c r="B91" s="231" t="s">
        <v>292</v>
      </c>
    </row>
    <row r="92" spans="1:2" x14ac:dyDescent="0.25">
      <c r="A92" s="229" t="s">
        <v>293</v>
      </c>
      <c r="B92" s="231" t="s">
        <v>294</v>
      </c>
    </row>
    <row r="93" spans="1:2" x14ac:dyDescent="0.25">
      <c r="A93" s="229" t="s">
        <v>295</v>
      </c>
      <c r="B93" s="231" t="s">
        <v>296</v>
      </c>
    </row>
    <row r="94" spans="1:2" x14ac:dyDescent="0.25">
      <c r="A94" s="229" t="s">
        <v>297</v>
      </c>
      <c r="B94" s="231" t="s">
        <v>298</v>
      </c>
    </row>
    <row r="95" spans="1:2" x14ac:dyDescent="0.25">
      <c r="A95" s="229" t="s">
        <v>299</v>
      </c>
      <c r="B95" s="231" t="s">
        <v>300</v>
      </c>
    </row>
    <row r="96" spans="1:2" x14ac:dyDescent="0.25">
      <c r="A96" s="229" t="s">
        <v>301</v>
      </c>
      <c r="B96" s="231" t="s">
        <v>302</v>
      </c>
    </row>
    <row r="97" spans="1:2" x14ac:dyDescent="0.25">
      <c r="A97" s="229" t="s">
        <v>109</v>
      </c>
      <c r="B97" s="231" t="s">
        <v>303</v>
      </c>
    </row>
    <row r="98" spans="1:2" x14ac:dyDescent="0.25">
      <c r="A98" s="229" t="s">
        <v>304</v>
      </c>
      <c r="B98" s="231" t="s">
        <v>305</v>
      </c>
    </row>
    <row r="99" spans="1:2" x14ac:dyDescent="0.25">
      <c r="A99" s="229" t="s">
        <v>306</v>
      </c>
      <c r="B99" s="231" t="s">
        <v>307</v>
      </c>
    </row>
    <row r="100" spans="1:2" x14ac:dyDescent="0.25">
      <c r="A100" s="229" t="s">
        <v>308</v>
      </c>
      <c r="B100" s="231" t="s">
        <v>309</v>
      </c>
    </row>
    <row r="101" spans="1:2" x14ac:dyDescent="0.25">
      <c r="A101" s="229" t="s">
        <v>310</v>
      </c>
      <c r="B101" s="231" t="s">
        <v>311</v>
      </c>
    </row>
    <row r="102" spans="1:2" x14ac:dyDescent="0.25">
      <c r="A102" s="229" t="s">
        <v>312</v>
      </c>
      <c r="B102" s="231" t="s">
        <v>313</v>
      </c>
    </row>
    <row r="103" spans="1:2" x14ac:dyDescent="0.25">
      <c r="A103" s="229" t="s">
        <v>314</v>
      </c>
      <c r="B103" s="231" t="s">
        <v>315</v>
      </c>
    </row>
    <row r="104" spans="1:2" x14ac:dyDescent="0.25">
      <c r="A104" s="229" t="s">
        <v>316</v>
      </c>
      <c r="B104" s="231" t="s">
        <v>317</v>
      </c>
    </row>
    <row r="105" spans="1:2" x14ac:dyDescent="0.25">
      <c r="A105" s="229" t="s">
        <v>318</v>
      </c>
      <c r="B105" s="231" t="s">
        <v>319</v>
      </c>
    </row>
    <row r="106" spans="1:2" x14ac:dyDescent="0.25">
      <c r="A106" s="229" t="s">
        <v>320</v>
      </c>
      <c r="B106" s="231" t="s">
        <v>321</v>
      </c>
    </row>
    <row r="107" spans="1:2" x14ac:dyDescent="0.25">
      <c r="A107" s="229" t="s">
        <v>322</v>
      </c>
      <c r="B107" s="231" t="s">
        <v>323</v>
      </c>
    </row>
    <row r="108" spans="1:2" x14ac:dyDescent="0.25">
      <c r="A108" s="229" t="s">
        <v>324</v>
      </c>
      <c r="B108" s="231" t="s">
        <v>325</v>
      </c>
    </row>
    <row r="109" spans="1:2" x14ac:dyDescent="0.25">
      <c r="A109" s="229" t="s">
        <v>326</v>
      </c>
      <c r="B109" s="231" t="s">
        <v>327</v>
      </c>
    </row>
    <row r="110" spans="1:2" x14ac:dyDescent="0.25">
      <c r="A110" s="229" t="s">
        <v>328</v>
      </c>
      <c r="B110" s="231" t="s">
        <v>329</v>
      </c>
    </row>
    <row r="111" spans="1:2" x14ac:dyDescent="0.25">
      <c r="A111" s="229" t="s">
        <v>330</v>
      </c>
      <c r="B111" s="231" t="s">
        <v>331</v>
      </c>
    </row>
    <row r="112" spans="1:2" x14ac:dyDescent="0.25">
      <c r="A112" s="229" t="s">
        <v>332</v>
      </c>
      <c r="B112" s="231" t="s">
        <v>333</v>
      </c>
    </row>
    <row r="113" spans="1:2" x14ac:dyDescent="0.25">
      <c r="A113" s="229" t="s">
        <v>334</v>
      </c>
      <c r="B113" s="231" t="s">
        <v>335</v>
      </c>
    </row>
    <row r="114" spans="1:2" x14ac:dyDescent="0.25">
      <c r="A114" s="229" t="s">
        <v>336</v>
      </c>
      <c r="B114" s="231" t="s">
        <v>337</v>
      </c>
    </row>
    <row r="115" spans="1:2" x14ac:dyDescent="0.25">
      <c r="A115" s="229" t="s">
        <v>338</v>
      </c>
      <c r="B115" s="231" t="s">
        <v>339</v>
      </c>
    </row>
    <row r="116" spans="1:2" x14ac:dyDescent="0.25">
      <c r="A116" s="229" t="s">
        <v>340</v>
      </c>
      <c r="B116" s="231" t="s">
        <v>341</v>
      </c>
    </row>
    <row r="117" spans="1:2" x14ac:dyDescent="0.25">
      <c r="A117" s="229" t="s">
        <v>342</v>
      </c>
      <c r="B117" s="231" t="s">
        <v>343</v>
      </c>
    </row>
    <row r="118" spans="1:2" x14ac:dyDescent="0.25">
      <c r="A118" s="229" t="s">
        <v>344</v>
      </c>
      <c r="B118" s="231" t="s">
        <v>345</v>
      </c>
    </row>
    <row r="119" spans="1:2" x14ac:dyDescent="0.25">
      <c r="A119" s="229" t="s">
        <v>346</v>
      </c>
      <c r="B119" s="231" t="s">
        <v>347</v>
      </c>
    </row>
    <row r="120" spans="1:2" x14ac:dyDescent="0.25">
      <c r="A120" s="229" t="s">
        <v>348</v>
      </c>
      <c r="B120" s="231" t="s">
        <v>349</v>
      </c>
    </row>
    <row r="121" spans="1:2" x14ac:dyDescent="0.25">
      <c r="A121" s="229" t="s">
        <v>350</v>
      </c>
      <c r="B121" s="231" t="s">
        <v>351</v>
      </c>
    </row>
    <row r="122" spans="1:2" x14ac:dyDescent="0.25">
      <c r="A122" s="229" t="s">
        <v>352</v>
      </c>
      <c r="B122" s="231" t="s">
        <v>353</v>
      </c>
    </row>
    <row r="123" spans="1:2" x14ac:dyDescent="0.25">
      <c r="A123" s="229" t="s">
        <v>354</v>
      </c>
      <c r="B123" s="231" t="s">
        <v>355</v>
      </c>
    </row>
    <row r="124" spans="1:2" x14ac:dyDescent="0.25">
      <c r="A124" s="229" t="s">
        <v>356</v>
      </c>
      <c r="B124" s="231" t="s">
        <v>357</v>
      </c>
    </row>
    <row r="125" spans="1:2" x14ac:dyDescent="0.25">
      <c r="A125" s="229" t="s">
        <v>358</v>
      </c>
      <c r="B125" s="231" t="s">
        <v>359</v>
      </c>
    </row>
    <row r="126" spans="1:2" x14ac:dyDescent="0.25">
      <c r="A126" s="229" t="s">
        <v>360</v>
      </c>
      <c r="B126" s="231" t="s">
        <v>361</v>
      </c>
    </row>
    <row r="127" spans="1:2" x14ac:dyDescent="0.25">
      <c r="A127" s="229" t="s">
        <v>362</v>
      </c>
      <c r="B127" s="231" t="s">
        <v>363</v>
      </c>
    </row>
    <row r="128" spans="1:2" x14ac:dyDescent="0.25">
      <c r="A128" s="229" t="s">
        <v>364</v>
      </c>
      <c r="B128" s="231" t="s">
        <v>365</v>
      </c>
    </row>
    <row r="129" spans="1:2" x14ac:dyDescent="0.25">
      <c r="A129" s="229" t="s">
        <v>366</v>
      </c>
      <c r="B129" s="231" t="s">
        <v>367</v>
      </c>
    </row>
    <row r="130" spans="1:2" x14ac:dyDescent="0.25">
      <c r="A130" s="229" t="s">
        <v>368</v>
      </c>
      <c r="B130" s="231" t="s">
        <v>369</v>
      </c>
    </row>
    <row r="131" spans="1:2" x14ac:dyDescent="0.25">
      <c r="A131" s="229" t="s">
        <v>370</v>
      </c>
      <c r="B131" s="231" t="s">
        <v>371</v>
      </c>
    </row>
    <row r="132" spans="1:2" x14ac:dyDescent="0.25">
      <c r="A132" s="229" t="s">
        <v>372</v>
      </c>
      <c r="B132" s="231" t="s">
        <v>373</v>
      </c>
    </row>
    <row r="133" spans="1:2" x14ac:dyDescent="0.25">
      <c r="A133" s="229" t="s">
        <v>374</v>
      </c>
      <c r="B133" s="233" t="s">
        <v>375</v>
      </c>
    </row>
    <row r="134" spans="1:2" x14ac:dyDescent="0.25">
      <c r="A134" s="229" t="s">
        <v>376</v>
      </c>
      <c r="B134" s="231" t="s">
        <v>377</v>
      </c>
    </row>
    <row r="135" spans="1:2" x14ac:dyDescent="0.25">
      <c r="A135" s="229" t="s">
        <v>378</v>
      </c>
      <c r="B135" s="231" t="s">
        <v>379</v>
      </c>
    </row>
    <row r="136" spans="1:2" x14ac:dyDescent="0.25">
      <c r="A136" s="229" t="s">
        <v>380</v>
      </c>
      <c r="B136" s="231" t="s">
        <v>381</v>
      </c>
    </row>
    <row r="137" spans="1:2" x14ac:dyDescent="0.25">
      <c r="A137" s="229" t="s">
        <v>382</v>
      </c>
      <c r="B137" s="231" t="s">
        <v>383</v>
      </c>
    </row>
    <row r="138" spans="1:2" x14ac:dyDescent="0.25">
      <c r="A138" s="229" t="s">
        <v>384</v>
      </c>
      <c r="B138" s="231" t="s">
        <v>385</v>
      </c>
    </row>
    <row r="139" spans="1:2" x14ac:dyDescent="0.25">
      <c r="A139" s="229" t="s">
        <v>386</v>
      </c>
      <c r="B139" s="231" t="s">
        <v>387</v>
      </c>
    </row>
    <row r="140" spans="1:2" x14ac:dyDescent="0.25">
      <c r="A140" s="229" t="s">
        <v>388</v>
      </c>
      <c r="B140" s="231" t="s">
        <v>389</v>
      </c>
    </row>
    <row r="141" spans="1:2" x14ac:dyDescent="0.25">
      <c r="A141" s="229" t="s">
        <v>390</v>
      </c>
      <c r="B141" s="231" t="s">
        <v>391</v>
      </c>
    </row>
    <row r="142" spans="1:2" x14ac:dyDescent="0.25">
      <c r="A142" s="229" t="s">
        <v>392</v>
      </c>
      <c r="B142" s="231" t="s">
        <v>393</v>
      </c>
    </row>
    <row r="143" spans="1:2" x14ac:dyDescent="0.25">
      <c r="A143" s="229" t="s">
        <v>394</v>
      </c>
      <c r="B143" s="231" t="s">
        <v>395</v>
      </c>
    </row>
    <row r="144" spans="1:2" x14ac:dyDescent="0.25">
      <c r="A144" s="229" t="s">
        <v>396</v>
      </c>
      <c r="B144" s="231" t="s">
        <v>397</v>
      </c>
    </row>
    <row r="145" spans="1:2" x14ac:dyDescent="0.25">
      <c r="A145" s="229" t="s">
        <v>398</v>
      </c>
      <c r="B145" s="231" t="s">
        <v>399</v>
      </c>
    </row>
    <row r="146" spans="1:2" x14ac:dyDescent="0.25">
      <c r="A146" s="229" t="s">
        <v>400</v>
      </c>
      <c r="B146" s="231" t="s">
        <v>401</v>
      </c>
    </row>
    <row r="147" spans="1:2" x14ac:dyDescent="0.25">
      <c r="A147" s="229" t="s">
        <v>402</v>
      </c>
      <c r="B147" s="231" t="s">
        <v>403</v>
      </c>
    </row>
    <row r="148" spans="1:2" x14ac:dyDescent="0.25">
      <c r="A148" s="229" t="s">
        <v>404</v>
      </c>
      <c r="B148" s="231" t="s">
        <v>405</v>
      </c>
    </row>
    <row r="149" spans="1:2" x14ac:dyDescent="0.25">
      <c r="A149" s="229" t="s">
        <v>406</v>
      </c>
      <c r="B149" s="231" t="s">
        <v>407</v>
      </c>
    </row>
    <row r="150" spans="1:2" x14ac:dyDescent="0.25">
      <c r="A150" s="229" t="s">
        <v>408</v>
      </c>
      <c r="B150" s="231" t="s">
        <v>409</v>
      </c>
    </row>
    <row r="151" spans="1:2" x14ac:dyDescent="0.25">
      <c r="A151" s="229" t="s">
        <v>410</v>
      </c>
      <c r="B151" s="231" t="s">
        <v>411</v>
      </c>
    </row>
    <row r="152" spans="1:2" x14ac:dyDescent="0.25">
      <c r="A152" s="229" t="s">
        <v>412</v>
      </c>
      <c r="B152" s="231" t="s">
        <v>413</v>
      </c>
    </row>
    <row r="153" spans="1:2" x14ac:dyDescent="0.25">
      <c r="A153" s="229" t="s">
        <v>414</v>
      </c>
      <c r="B153" s="231" t="s">
        <v>415</v>
      </c>
    </row>
    <row r="154" spans="1:2" x14ac:dyDescent="0.25">
      <c r="A154" s="229" t="s">
        <v>416</v>
      </c>
      <c r="B154" s="231" t="s">
        <v>417</v>
      </c>
    </row>
    <row r="155" spans="1:2" x14ac:dyDescent="0.25">
      <c r="A155" s="229" t="s">
        <v>418</v>
      </c>
      <c r="B155" s="231" t="s">
        <v>419</v>
      </c>
    </row>
    <row r="156" spans="1:2" x14ac:dyDescent="0.25">
      <c r="A156" s="229" t="s">
        <v>420</v>
      </c>
      <c r="B156" s="231" t="s">
        <v>421</v>
      </c>
    </row>
    <row r="157" spans="1:2" x14ac:dyDescent="0.25">
      <c r="A157" s="229" t="s">
        <v>422</v>
      </c>
      <c r="B157" s="231" t="s">
        <v>423</v>
      </c>
    </row>
    <row r="158" spans="1:2" x14ac:dyDescent="0.25">
      <c r="A158" s="229" t="s">
        <v>424</v>
      </c>
      <c r="B158" s="231" t="s">
        <v>425</v>
      </c>
    </row>
    <row r="159" spans="1:2" x14ac:dyDescent="0.25">
      <c r="A159" s="232" t="s">
        <v>426</v>
      </c>
      <c r="B159" s="231" t="s">
        <v>427</v>
      </c>
    </row>
    <row r="160" spans="1:2" x14ac:dyDescent="0.25">
      <c r="A160" s="229" t="s">
        <v>428</v>
      </c>
      <c r="B160" s="231" t="s">
        <v>429</v>
      </c>
    </row>
    <row r="161" spans="1:2" x14ac:dyDescent="0.25">
      <c r="A161" s="229" t="s">
        <v>430</v>
      </c>
      <c r="B161" s="231" t="s">
        <v>431</v>
      </c>
    </row>
    <row r="162" spans="1:2" x14ac:dyDescent="0.25">
      <c r="A162" s="229" t="s">
        <v>432</v>
      </c>
      <c r="B162" s="231" t="s">
        <v>433</v>
      </c>
    </row>
    <row r="163" spans="1:2" x14ac:dyDescent="0.25">
      <c r="A163" s="229" t="s">
        <v>434</v>
      </c>
      <c r="B163" s="231" t="s">
        <v>435</v>
      </c>
    </row>
    <row r="164" spans="1:2" x14ac:dyDescent="0.25">
      <c r="A164" s="229" t="s">
        <v>436</v>
      </c>
      <c r="B164" s="231" t="s">
        <v>437</v>
      </c>
    </row>
    <row r="165" spans="1:2" x14ac:dyDescent="0.25">
      <c r="A165" s="229" t="s">
        <v>438</v>
      </c>
      <c r="B165" s="231" t="s">
        <v>439</v>
      </c>
    </row>
    <row r="166" spans="1:2" x14ac:dyDescent="0.25">
      <c r="A166" s="229" t="s">
        <v>440</v>
      </c>
      <c r="B166" s="231" t="s">
        <v>441</v>
      </c>
    </row>
    <row r="167" spans="1:2" x14ac:dyDescent="0.25">
      <c r="A167" s="229" t="s">
        <v>442</v>
      </c>
      <c r="B167" s="231" t="s">
        <v>443</v>
      </c>
    </row>
    <row r="168" spans="1:2" x14ac:dyDescent="0.25">
      <c r="A168" s="229" t="s">
        <v>444</v>
      </c>
      <c r="B168" s="231" t="s">
        <v>445</v>
      </c>
    </row>
    <row r="169" spans="1:2" x14ac:dyDescent="0.25">
      <c r="A169" s="229" t="s">
        <v>446</v>
      </c>
      <c r="B169" s="231" t="s">
        <v>447</v>
      </c>
    </row>
    <row r="170" spans="1:2" x14ac:dyDescent="0.25">
      <c r="A170" s="229" t="s">
        <v>448</v>
      </c>
      <c r="B170" s="231" t="s">
        <v>449</v>
      </c>
    </row>
    <row r="171" spans="1:2" x14ac:dyDescent="0.25">
      <c r="A171" s="229" t="s">
        <v>113</v>
      </c>
      <c r="B171" s="231" t="s">
        <v>450</v>
      </c>
    </row>
    <row r="172" spans="1:2" x14ac:dyDescent="0.25">
      <c r="A172" s="229" t="s">
        <v>451</v>
      </c>
      <c r="B172" s="231" t="s">
        <v>452</v>
      </c>
    </row>
    <row r="173" spans="1:2" x14ac:dyDescent="0.25">
      <c r="A173" s="229" t="s">
        <v>453</v>
      </c>
      <c r="B173" s="231" t="s">
        <v>454</v>
      </c>
    </row>
    <row r="174" spans="1:2" x14ac:dyDescent="0.25">
      <c r="A174" s="229" t="s">
        <v>455</v>
      </c>
      <c r="B174" s="231" t="s">
        <v>456</v>
      </c>
    </row>
    <row r="175" spans="1:2" x14ac:dyDescent="0.25">
      <c r="A175" s="229" t="s">
        <v>107</v>
      </c>
      <c r="B175" s="231" t="s">
        <v>457</v>
      </c>
    </row>
    <row r="176" spans="1:2" x14ac:dyDescent="0.25">
      <c r="A176" s="229" t="s">
        <v>458</v>
      </c>
      <c r="B176" s="231" t="s">
        <v>459</v>
      </c>
    </row>
    <row r="177" spans="1:2" x14ac:dyDescent="0.25">
      <c r="A177" s="229" t="s">
        <v>460</v>
      </c>
      <c r="B177" s="231" t="s">
        <v>461</v>
      </c>
    </row>
    <row r="178" spans="1:2" x14ac:dyDescent="0.25">
      <c r="A178" s="229" t="s">
        <v>462</v>
      </c>
      <c r="B178" s="231" t="s">
        <v>463</v>
      </c>
    </row>
    <row r="179" spans="1:2" x14ac:dyDescent="0.25">
      <c r="A179" s="229" t="s">
        <v>464</v>
      </c>
      <c r="B179" s="231" t="s">
        <v>465</v>
      </c>
    </row>
    <row r="180" spans="1:2" x14ac:dyDescent="0.25">
      <c r="A180" s="229" t="s">
        <v>466</v>
      </c>
      <c r="B180" s="231" t="s">
        <v>467</v>
      </c>
    </row>
    <row r="181" spans="1:2" x14ac:dyDescent="0.25">
      <c r="A181" s="229" t="s">
        <v>468</v>
      </c>
      <c r="B181" s="231" t="s">
        <v>469</v>
      </c>
    </row>
    <row r="182" spans="1:2" x14ac:dyDescent="0.25">
      <c r="A182" s="229" t="s">
        <v>470</v>
      </c>
      <c r="B182" s="231" t="s">
        <v>471</v>
      </c>
    </row>
    <row r="183" spans="1:2" x14ac:dyDescent="0.25">
      <c r="A183" s="229" t="s">
        <v>472</v>
      </c>
      <c r="B183" s="231" t="s">
        <v>473</v>
      </c>
    </row>
    <row r="184" spans="1:2" x14ac:dyDescent="0.25">
      <c r="A184" s="229" t="s">
        <v>474</v>
      </c>
      <c r="B184" s="231" t="s">
        <v>475</v>
      </c>
    </row>
    <row r="185" spans="1:2" x14ac:dyDescent="0.25">
      <c r="A185" s="229" t="s">
        <v>476</v>
      </c>
      <c r="B185" s="231" t="s">
        <v>477</v>
      </c>
    </row>
    <row r="186" spans="1:2" x14ac:dyDescent="0.25">
      <c r="A186" s="229" t="s">
        <v>478</v>
      </c>
      <c r="B186" s="231" t="s">
        <v>479</v>
      </c>
    </row>
    <row r="187" spans="1:2" x14ac:dyDescent="0.25">
      <c r="A187" s="229" t="s">
        <v>480</v>
      </c>
      <c r="B187" s="231" t="s">
        <v>481</v>
      </c>
    </row>
    <row r="188" spans="1:2" x14ac:dyDescent="0.25">
      <c r="A188" s="229" t="s">
        <v>482</v>
      </c>
      <c r="B188" s="231" t="s">
        <v>483</v>
      </c>
    </row>
    <row r="189" spans="1:2" x14ac:dyDescent="0.25">
      <c r="A189" s="229" t="s">
        <v>484</v>
      </c>
      <c r="B189" s="231" t="s">
        <v>485</v>
      </c>
    </row>
    <row r="190" spans="1:2" x14ac:dyDescent="0.25">
      <c r="A190" s="229" t="s">
        <v>486</v>
      </c>
      <c r="B190" s="231" t="s">
        <v>487</v>
      </c>
    </row>
    <row r="191" spans="1:2" x14ac:dyDescent="0.25">
      <c r="A191" s="229" t="s">
        <v>488</v>
      </c>
      <c r="B191" s="231" t="s">
        <v>489</v>
      </c>
    </row>
    <row r="192" spans="1:2" x14ac:dyDescent="0.25">
      <c r="A192" s="229" t="s">
        <v>490</v>
      </c>
      <c r="B192" s="231" t="s">
        <v>491</v>
      </c>
    </row>
    <row r="193" spans="1:2" x14ac:dyDescent="0.25">
      <c r="A193" s="229" t="s">
        <v>492</v>
      </c>
      <c r="B193" s="231" t="s">
        <v>493</v>
      </c>
    </row>
    <row r="194" spans="1:2" x14ac:dyDescent="0.25">
      <c r="A194" s="229" t="s">
        <v>494</v>
      </c>
      <c r="B194" s="231" t="s">
        <v>495</v>
      </c>
    </row>
    <row r="195" spans="1:2" x14ac:dyDescent="0.25">
      <c r="A195" s="232" t="s">
        <v>496</v>
      </c>
      <c r="B195" s="231" t="s">
        <v>497</v>
      </c>
    </row>
    <row r="196" spans="1:2" x14ac:dyDescent="0.25">
      <c r="A196" s="229" t="s">
        <v>498</v>
      </c>
      <c r="B196" s="231" t="s">
        <v>499</v>
      </c>
    </row>
    <row r="197" spans="1:2" x14ac:dyDescent="0.25">
      <c r="A197" s="229" t="s">
        <v>500</v>
      </c>
      <c r="B197" s="231" t="s">
        <v>501</v>
      </c>
    </row>
    <row r="198" spans="1:2" x14ac:dyDescent="0.25">
      <c r="A198" s="229" t="s">
        <v>502</v>
      </c>
      <c r="B198" s="231" t="s">
        <v>503</v>
      </c>
    </row>
    <row r="199" spans="1:2" x14ac:dyDescent="0.25">
      <c r="A199" s="229" t="s">
        <v>504</v>
      </c>
      <c r="B199" s="231" t="s">
        <v>505</v>
      </c>
    </row>
    <row r="200" spans="1:2" x14ac:dyDescent="0.25">
      <c r="A200" s="229" t="s">
        <v>506</v>
      </c>
      <c r="B200" s="231" t="s">
        <v>507</v>
      </c>
    </row>
    <row r="201" spans="1:2" x14ac:dyDescent="0.25">
      <c r="A201" s="229" t="s">
        <v>508</v>
      </c>
      <c r="B201" s="231" t="s">
        <v>509</v>
      </c>
    </row>
    <row r="202" spans="1:2" x14ac:dyDescent="0.25">
      <c r="A202" s="229" t="s">
        <v>510</v>
      </c>
      <c r="B202" s="231" t="s">
        <v>511</v>
      </c>
    </row>
    <row r="203" spans="1:2" x14ac:dyDescent="0.25">
      <c r="A203" s="229" t="s">
        <v>512</v>
      </c>
      <c r="B203" s="231" t="s">
        <v>513</v>
      </c>
    </row>
    <row r="204" spans="1:2" x14ac:dyDescent="0.25">
      <c r="A204" s="229" t="s">
        <v>514</v>
      </c>
      <c r="B204" s="231" t="s">
        <v>515</v>
      </c>
    </row>
    <row r="205" spans="1:2" x14ac:dyDescent="0.25">
      <c r="A205" s="229" t="s">
        <v>516</v>
      </c>
      <c r="B205" s="231" t="s">
        <v>517</v>
      </c>
    </row>
    <row r="206" spans="1:2" x14ac:dyDescent="0.25">
      <c r="A206" s="229" t="s">
        <v>518</v>
      </c>
      <c r="B206" s="231" t="s">
        <v>519</v>
      </c>
    </row>
    <row r="207" spans="1:2" x14ac:dyDescent="0.25">
      <c r="A207" s="229" t="s">
        <v>520</v>
      </c>
      <c r="B207" s="231" t="s">
        <v>521</v>
      </c>
    </row>
    <row r="208" spans="1:2" x14ac:dyDescent="0.25">
      <c r="A208" s="229" t="s">
        <v>522</v>
      </c>
      <c r="B208" s="231" t="s">
        <v>523</v>
      </c>
    </row>
    <row r="209" spans="1:2" x14ac:dyDescent="0.25">
      <c r="A209" s="229" t="s">
        <v>524</v>
      </c>
      <c r="B209" s="231" t="s">
        <v>525</v>
      </c>
    </row>
    <row r="210" spans="1:2" x14ac:dyDescent="0.25">
      <c r="A210" s="229" t="s">
        <v>526</v>
      </c>
      <c r="B210" s="231" t="s">
        <v>527</v>
      </c>
    </row>
    <row r="211" spans="1:2" x14ac:dyDescent="0.25">
      <c r="A211" s="229" t="s">
        <v>528</v>
      </c>
      <c r="B211" s="231" t="s">
        <v>529</v>
      </c>
    </row>
    <row r="212" spans="1:2" x14ac:dyDescent="0.25">
      <c r="A212" s="229" t="s">
        <v>530</v>
      </c>
      <c r="B212" s="231" t="s">
        <v>531</v>
      </c>
    </row>
    <row r="213" spans="1:2" x14ac:dyDescent="0.25">
      <c r="A213" s="229" t="s">
        <v>532</v>
      </c>
      <c r="B213" s="231" t="s">
        <v>533</v>
      </c>
    </row>
    <row r="214" spans="1:2" x14ac:dyDescent="0.25">
      <c r="A214" s="229" t="s">
        <v>534</v>
      </c>
      <c r="B214" s="231" t="s">
        <v>535</v>
      </c>
    </row>
    <row r="215" spans="1:2" x14ac:dyDescent="0.25">
      <c r="A215" s="229" t="s">
        <v>536</v>
      </c>
      <c r="B215" s="231" t="s">
        <v>537</v>
      </c>
    </row>
    <row r="216" spans="1:2" x14ac:dyDescent="0.25">
      <c r="A216" s="229" t="s">
        <v>538</v>
      </c>
      <c r="B216" s="231" t="s">
        <v>539</v>
      </c>
    </row>
    <row r="217" spans="1:2" x14ac:dyDescent="0.25">
      <c r="A217" s="229" t="s">
        <v>540</v>
      </c>
      <c r="B217" s="231" t="s">
        <v>541</v>
      </c>
    </row>
    <row r="218" spans="1:2" x14ac:dyDescent="0.25">
      <c r="A218" s="229" t="s">
        <v>542</v>
      </c>
      <c r="B218" s="231" t="s">
        <v>543</v>
      </c>
    </row>
    <row r="219" spans="1:2" x14ac:dyDescent="0.25">
      <c r="A219" s="229" t="s">
        <v>544</v>
      </c>
      <c r="B219" s="231" t="s">
        <v>545</v>
      </c>
    </row>
    <row r="220" spans="1:2" x14ac:dyDescent="0.25">
      <c r="A220" s="229" t="s">
        <v>546</v>
      </c>
      <c r="B220" s="231" t="s">
        <v>547</v>
      </c>
    </row>
    <row r="221" spans="1:2" x14ac:dyDescent="0.25">
      <c r="A221" s="229" t="s">
        <v>548</v>
      </c>
      <c r="B221" s="231" t="s">
        <v>549</v>
      </c>
    </row>
    <row r="222" spans="1:2" x14ac:dyDescent="0.25">
      <c r="A222" s="229" t="s">
        <v>550</v>
      </c>
      <c r="B222" s="231" t="s">
        <v>551</v>
      </c>
    </row>
    <row r="223" spans="1:2" x14ac:dyDescent="0.25">
      <c r="A223" s="229" t="s">
        <v>552</v>
      </c>
      <c r="B223" s="231" t="s">
        <v>553</v>
      </c>
    </row>
    <row r="224" spans="1:2" x14ac:dyDescent="0.25">
      <c r="A224" s="229" t="s">
        <v>554</v>
      </c>
      <c r="B224" s="231" t="s">
        <v>555</v>
      </c>
    </row>
    <row r="225" spans="1:2" x14ac:dyDescent="0.25">
      <c r="A225" s="229" t="s">
        <v>556</v>
      </c>
      <c r="B225" s="231" t="s">
        <v>557</v>
      </c>
    </row>
    <row r="226" spans="1:2" x14ac:dyDescent="0.25">
      <c r="A226" s="229" t="s">
        <v>558</v>
      </c>
      <c r="B226" s="231" t="s">
        <v>559</v>
      </c>
    </row>
    <row r="227" spans="1:2" x14ac:dyDescent="0.25">
      <c r="A227" s="229" t="s">
        <v>560</v>
      </c>
      <c r="B227" s="231" t="s">
        <v>561</v>
      </c>
    </row>
    <row r="228" spans="1:2" x14ac:dyDescent="0.25">
      <c r="A228" s="229" t="s">
        <v>562</v>
      </c>
      <c r="B228" s="231" t="s">
        <v>563</v>
      </c>
    </row>
    <row r="229" spans="1:2" x14ac:dyDescent="0.25">
      <c r="A229" s="229" t="s">
        <v>564</v>
      </c>
      <c r="B229" s="231" t="s">
        <v>565</v>
      </c>
    </row>
    <row r="230" spans="1:2" x14ac:dyDescent="0.25">
      <c r="A230" s="232" t="s">
        <v>110</v>
      </c>
      <c r="B230" s="231" t="s">
        <v>566</v>
      </c>
    </row>
    <row r="231" spans="1:2" x14ac:dyDescent="0.25">
      <c r="A231" s="229" t="s">
        <v>111</v>
      </c>
      <c r="B231" s="231" t="s">
        <v>567</v>
      </c>
    </row>
    <row r="232" spans="1:2" x14ac:dyDescent="0.25">
      <c r="A232" s="229" t="s">
        <v>568</v>
      </c>
      <c r="B232" s="231" t="s">
        <v>569</v>
      </c>
    </row>
    <row r="233" spans="1:2" x14ac:dyDescent="0.25">
      <c r="A233" s="229" t="s">
        <v>570</v>
      </c>
      <c r="B233" s="231" t="s">
        <v>571</v>
      </c>
    </row>
    <row r="234" spans="1:2" x14ac:dyDescent="0.25">
      <c r="A234" s="229" t="s">
        <v>572</v>
      </c>
      <c r="B234" s="231" t="s">
        <v>573</v>
      </c>
    </row>
    <row r="235" spans="1:2" x14ac:dyDescent="0.25">
      <c r="A235" s="229" t="s">
        <v>574</v>
      </c>
      <c r="B235" s="231" t="s">
        <v>575</v>
      </c>
    </row>
    <row r="236" spans="1:2" x14ac:dyDescent="0.25">
      <c r="A236" s="229" t="s">
        <v>576</v>
      </c>
      <c r="B236" s="231" t="s">
        <v>577</v>
      </c>
    </row>
    <row r="237" spans="1:2" x14ac:dyDescent="0.25">
      <c r="A237" s="229" t="s">
        <v>578</v>
      </c>
      <c r="B237" s="231" t="s">
        <v>579</v>
      </c>
    </row>
    <row r="238" spans="1:2" x14ac:dyDescent="0.25">
      <c r="A238" s="229" t="s">
        <v>580</v>
      </c>
      <c r="B238" s="231" t="s">
        <v>581</v>
      </c>
    </row>
    <row r="239" spans="1:2" x14ac:dyDescent="0.25">
      <c r="A239" s="229" t="s">
        <v>582</v>
      </c>
      <c r="B239" s="231" t="s">
        <v>583</v>
      </c>
    </row>
    <row r="240" spans="1:2" x14ac:dyDescent="0.25">
      <c r="A240" s="229" t="s">
        <v>584</v>
      </c>
      <c r="B240" s="231" t="s">
        <v>585</v>
      </c>
    </row>
    <row r="241" spans="1:2" x14ac:dyDescent="0.25">
      <c r="A241" s="229" t="s">
        <v>586</v>
      </c>
      <c r="B241" s="231" t="s">
        <v>587</v>
      </c>
    </row>
    <row r="242" spans="1:2" x14ac:dyDescent="0.25">
      <c r="A242" s="229" t="s">
        <v>588</v>
      </c>
      <c r="B242" s="231" t="s">
        <v>589</v>
      </c>
    </row>
    <row r="243" spans="1:2" x14ac:dyDescent="0.25">
      <c r="A243" s="229" t="s">
        <v>590</v>
      </c>
      <c r="B243" s="231" t="s">
        <v>591</v>
      </c>
    </row>
    <row r="244" spans="1:2" x14ac:dyDescent="0.25">
      <c r="A244" s="229" t="s">
        <v>592</v>
      </c>
      <c r="B244" s="231" t="s">
        <v>593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C20" sqref="C20"/>
    </sheetView>
  </sheetViews>
  <sheetFormatPr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5" spans="1:1" x14ac:dyDescent="0.25">
      <c r="A5" t="s">
        <v>39</v>
      </c>
    </row>
    <row r="6" spans="1:1" x14ac:dyDescent="0.25">
      <c r="A6" t="s">
        <v>48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49</v>
      </c>
    </row>
    <row r="13" spans="1:1" x14ac:dyDescent="0.25">
      <c r="A13" t="s">
        <v>45</v>
      </c>
    </row>
    <row r="14" spans="1:1" x14ac:dyDescent="0.25">
      <c r="A14" t="s">
        <v>46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General</vt:lpstr>
      <vt:lpstr>Balance Sheet</vt:lpstr>
      <vt:lpstr>StatCompIncome</vt:lpstr>
      <vt:lpstr>Remittance</vt:lpstr>
      <vt:lpstr>Growth Assessment</vt:lpstr>
      <vt:lpstr>Services Provided </vt:lpstr>
      <vt:lpstr>Consistency Checks</vt:lpstr>
      <vt:lpstr>Drop-Down List Info</vt:lpstr>
      <vt:lpstr>Sheet2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Leahy</dc:creator>
  <cp:lastModifiedBy>Meaghan J Peet</cp:lastModifiedBy>
  <cp:lastPrinted>2018-08-30T15:39:30Z</cp:lastPrinted>
  <dcterms:created xsi:type="dcterms:W3CDTF">2014-05-19T13:02:32Z</dcterms:created>
  <dcterms:modified xsi:type="dcterms:W3CDTF">2019-04-25T17:13:21Z</dcterms:modified>
</cp:coreProperties>
</file>